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480" windowHeight="10620" tabRatio="863" activeTab="6"/>
  </bookViews>
  <sheets>
    <sheet name="ПОДАЦИ О ЦСР" sheetId="1" r:id="rId1"/>
    <sheet name="КОРИСНИЦИ" sheetId="2" r:id="rId2"/>
    <sheet name="ОДЛУЧИВАЊЕ-ПУНОЛЕТНИ КОРИС." sheetId="3" r:id="rId3"/>
    <sheet name="ОДЛУЧИВАЊЕ-МАЛОЛЕТНИ КОРИС." sheetId="4" r:id="rId4"/>
    <sheet name="ПОСЛОВИ У ВРШЕЊУ ЈО" sheetId="5" r:id="rId5"/>
    <sheet name="ОСТАЛИ ПОСЛОВИ ЦСР" sheetId="6" r:id="rId6"/>
    <sheet name="УСЛУГЕ" sheetId="7" r:id="rId7"/>
  </sheets>
  <definedNames/>
  <calcPr fullCalcOnLoad="1"/>
</workbook>
</file>

<file path=xl/comments1.xml><?xml version="1.0" encoding="utf-8"?>
<comments xmlns="http://schemas.openxmlformats.org/spreadsheetml/2006/main">
  <authors>
    <author>Registered User</author>
    <author>Mirjana</author>
  </authors>
  <commentList>
    <comment ref="I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9"/>
            <color indexed="61"/>
            <rFont val="Tahoma"/>
            <family val="2"/>
          </rPr>
          <t xml:space="preserve">Није предвиђено укуцавање податка! </t>
        </r>
        <r>
          <rPr>
            <b/>
            <sz val="9"/>
            <rFont val="Tahoma"/>
            <family val="2"/>
          </rPr>
          <t>Потребно је  само кликнути на шрафирано поље на коме се тада појављује  стрелица, кликнути на  стрелицу и на падајућој листи одабрати ОПШТИНУ</t>
        </r>
        <r>
          <rPr>
            <sz val="8"/>
            <rFont val="Tahoma"/>
            <family val="2"/>
          </rPr>
          <t xml:space="preserve">
</t>
        </r>
      </text>
    </comment>
    <comment ref="K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9"/>
            <color indexed="61"/>
            <rFont val="Tahoma"/>
            <family val="2"/>
          </rPr>
          <t>Није предвиђено укуцавање податка!</t>
        </r>
        <r>
          <rPr>
            <sz val="9"/>
            <rFont val="Tahoma"/>
            <family val="2"/>
          </rPr>
          <t xml:space="preserve"> Потребно је  само кликнути на шрафирано поље на коме се тада појављује  стрелица, кликнути на  стрелицу и на падајућој листи одабрати </t>
        </r>
        <r>
          <rPr>
            <b/>
            <sz val="9"/>
            <rFont val="Tahoma"/>
            <family val="2"/>
          </rPr>
          <t>ОКРУГ</t>
        </r>
        <r>
          <rPr>
            <sz val="8"/>
            <rFont val="Tahoma"/>
            <family val="2"/>
          </rPr>
          <t xml:space="preserve">
</t>
        </r>
      </text>
    </comment>
    <comment ref="M6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61"/>
            <rFont val="Tahoma"/>
            <family val="2"/>
          </rPr>
          <t>Није предвиђено укуцавање податка</t>
        </r>
        <r>
          <rPr>
            <sz val="8"/>
            <rFont val="Tahoma"/>
            <family val="2"/>
          </rPr>
          <t xml:space="preserve">! </t>
        </r>
        <r>
          <rPr>
            <sz val="9"/>
            <rFont val="Tahoma"/>
            <family val="2"/>
          </rPr>
          <t>Потребно је  само кликнути на шрафирано поље на коме се тада појављује  стрелица, кликнути на  стрелицу и на падајућој листи извршити избор</t>
        </r>
        <r>
          <rPr>
            <sz val="8"/>
            <rFont val="Tahoma"/>
            <family val="2"/>
          </rPr>
          <t xml:space="preserve">
</t>
        </r>
      </text>
    </comment>
    <comment ref="H8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61"/>
            <rFont val="Tahoma"/>
            <family val="2"/>
          </rPr>
          <t xml:space="preserve">Није предвиђено укуцавање податка! </t>
        </r>
        <r>
          <rPr>
            <sz val="10"/>
            <rFont val="Tahoma"/>
            <family val="2"/>
          </rPr>
          <t xml:space="preserve">Потребно је  само кликнути на шрафирано поље на коме се тада појављује  стрелица, кликнути на  стрелицу и на падајућој листи одабрати понуђени одговор
</t>
        </r>
      </text>
    </comment>
    <comment ref="A8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9"/>
            <color indexed="61"/>
            <rFont val="Tahoma"/>
            <family val="2"/>
          </rPr>
          <t xml:space="preserve">За све податке из ове табеле није предвиђено укуцавање  !   
   </t>
        </r>
        <r>
          <rPr>
            <b/>
            <sz val="9"/>
            <rFont val="Tahoma"/>
            <family val="2"/>
          </rPr>
          <t>Потребно је  само кликнути на ДОЊЕ шрафирано поље на коме се тада    појављује  стрелица, кликнути на  стрелицу и на падајућој листи  одабрати понуђени одговор</t>
        </r>
      </text>
    </comment>
    <comment ref="D39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1. ДИРЕКТОРИ ЦСР 
2. Руководиоци одељења</t>
        </r>
      </text>
    </comment>
    <comment ref="F39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Стручни радници у центру за социјални рад су: 
</t>
        </r>
        <r>
          <rPr>
            <b/>
            <sz val="9"/>
            <color indexed="60"/>
            <rFont val="Tahoma"/>
            <family val="2"/>
          </rPr>
          <t>1. социјални радник, 
2. психолог, 
3. педагог, 
4. андрагог,
5. специјални педагог,
6.  правник и
7.  социолог</t>
        </r>
        <r>
          <rPr>
            <b/>
            <sz val="9"/>
            <rFont val="Tahoma"/>
            <family val="2"/>
          </rPr>
          <t xml:space="preserve">
Стручни сарадници су лица друге одговарајуће струке, са стеченим високом образовањем на студијама првог или другог степена, односно на основним студијама, која обављају послове из своје струке у центрима за социјални рад.</t>
        </r>
      </text>
    </comment>
    <comment ref="D50" authorId="0">
      <text>
        <r>
          <rPr>
            <b/>
            <sz val="8"/>
            <rFont val="Tahoma"/>
            <family val="2"/>
          </rPr>
          <t xml:space="preserve">
1. ДИРЕКТОРИ ЦСР 
2. Руководиоци одељења</t>
        </r>
      </text>
    </comment>
    <comment ref="F5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9"/>
            <color indexed="25"/>
            <rFont val="Tahoma"/>
            <family val="2"/>
          </rPr>
          <t xml:space="preserve">Стручни радници у центру за социјални рад су: </t>
        </r>
        <r>
          <rPr>
            <b/>
            <sz val="9"/>
            <rFont val="Tahoma"/>
            <family val="2"/>
          </rPr>
          <t xml:space="preserve">
1. социјални радник, 
2. психолог, 
3. педагог, 
4. андрагог,
5. специјални педагог,
6.  правник и
7.  социолог
Стручни сарадници су лица друге одговарајуће струке, са стеченим високом образовањем на студијама првог или другог степена, односно на основним студијама, која обављају послове из своје струке у центрима за социјални рад.</t>
        </r>
      </text>
    </comment>
    <comment ref="E57" authorId="0">
      <text>
        <r>
          <rPr>
            <b/>
            <sz val="8"/>
            <rFont val="Tahoma"/>
            <family val="2"/>
          </rPr>
          <t xml:space="preserve">
 </t>
        </r>
        <r>
          <rPr>
            <b/>
            <sz val="8"/>
            <color indexed="25"/>
            <rFont val="Tahoma"/>
            <family val="2"/>
          </rPr>
          <t xml:space="preserve">  </t>
        </r>
        <r>
          <rPr>
            <b/>
            <sz val="9"/>
            <color indexed="25"/>
            <rFont val="Tahoma"/>
            <family val="2"/>
          </rPr>
          <t>«Водитељ случаја»</t>
        </r>
        <r>
          <rPr>
            <b/>
            <sz val="9"/>
            <rFont val="Tahoma"/>
            <family val="2"/>
          </rPr>
          <t xml:space="preserve"> је стручни радник који је задужен  конкретним случајем којим руководи,  који утврђује и користи потребне професионалне и друге ресурсе из Центра или из других установа и организација у локалној заједници, који су неопходни за задовољење и превазилажење потреба и проблема, односно пружања одговарајућих услуга кориснику;
</t>
        </r>
      </text>
    </comment>
    <comment ref="G57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color indexed="25"/>
            <rFont val="Tahoma"/>
            <family val="2"/>
          </rPr>
          <t xml:space="preserve">«Супервизор стручног рада» </t>
        </r>
        <r>
          <rPr>
            <b/>
            <sz val="9"/>
            <rFont val="Tahoma"/>
            <family val="2"/>
          </rPr>
          <t>je стручњака који координира, усмерава, подстиче и еваулира рад стручног радника-водитеља случаја, и у својим активностима обједињује административну, едукативно-развојну и подржавајућу функцију супервизије;</t>
        </r>
      </text>
    </comment>
    <comment ref="E70" authorId="0">
      <text>
        <r>
          <rPr>
            <b/>
            <sz val="8"/>
            <rFont val="Tahoma"/>
            <family val="2"/>
          </rPr>
          <t xml:space="preserve">
1. ДИРЕКТОРИ ЦСР 
2. Руководиоци одељења</t>
        </r>
      </text>
    </comment>
    <comment ref="K70" authorId="1">
      <text>
        <r>
          <rPr>
            <sz val="9"/>
            <rFont val="Tahoma"/>
            <family val="2"/>
          </rPr>
          <t xml:space="preserve">Пружаоци неге су: неговатељице, геронтодомаћице, домаћица клуба, радни инструктор 3. и 4. степен, здравствени радник 
</t>
        </r>
      </text>
    </comment>
    <comment ref="G70" authorId="1">
      <text>
        <r>
          <rPr>
            <b/>
            <sz val="9"/>
            <rFont val="Tahoma"/>
            <family val="2"/>
          </rPr>
          <t xml:space="preserve">Стручни радници у радним јединицама су: </t>
        </r>
        <r>
          <rPr>
            <sz val="9"/>
            <rFont val="Tahoma"/>
            <family val="2"/>
          </rPr>
          <t xml:space="preserve">социјални радник, психолог, педагог, специјални педагог, дефектолог, социолог, правник, лекар, логопед, радни терапеут 6. и 7. степен, нутрициониста, васпитач
</t>
        </r>
      </text>
    </comment>
  </commentList>
</comments>
</file>

<file path=xl/comments2.xml><?xml version="1.0" encoding="utf-8"?>
<comments xmlns="http://schemas.openxmlformats.org/spreadsheetml/2006/main">
  <authors>
    <author>Registered User</author>
    <author>Mirjana</author>
    <author>brankamrsulja</author>
    <author>Bozidar</author>
  </authors>
  <commentList>
    <comment ref="A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9"/>
            <color indexed="25"/>
            <rFont val="Tahoma"/>
            <family val="2"/>
          </rPr>
          <t>Дете</t>
        </r>
        <r>
          <rPr>
            <b/>
            <sz val="9"/>
            <rFont val="Tahoma"/>
            <family val="2"/>
          </rPr>
          <t xml:space="preserve"> је малолетно лице  старости до 18 година (до 17 год. 11 месеци и 31 дан)</t>
        </r>
      </text>
    </comment>
    <comment ref="A9" authorId="0">
      <text>
        <r>
          <rPr>
            <sz val="8"/>
            <rFont val="Tahoma"/>
            <family val="2"/>
          </rPr>
          <t xml:space="preserve">
 </t>
        </r>
        <r>
          <rPr>
            <b/>
            <sz val="9"/>
            <color indexed="25"/>
            <rFont val="Tahoma"/>
            <family val="2"/>
          </rPr>
          <t xml:space="preserve">Млада особа </t>
        </r>
        <r>
          <rPr>
            <b/>
            <sz val="9"/>
            <rFont val="Tahoma"/>
            <family val="2"/>
          </rPr>
          <t>је пунолетно лице старости од навршених 18 година до навршених 26 година (25 година 11 месеци  31 дан)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9"/>
            <color indexed="25"/>
            <rFont val="Tahoma"/>
            <family val="2"/>
          </rPr>
          <t>Одрасла особа</t>
        </r>
        <r>
          <rPr>
            <b/>
            <sz val="9"/>
            <rFont val="Tahoma"/>
            <family val="2"/>
          </rPr>
          <t xml:space="preserve">  је пунолетно лице старости од навршених 26 година до навршених 65 година (64 године 11 месеци 31 дан)</t>
        </r>
      </text>
    </comment>
    <comment ref="A11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color indexed="25"/>
            <rFont val="Tahoma"/>
            <family val="2"/>
          </rPr>
          <t>Старија особа</t>
        </r>
        <r>
          <rPr>
            <b/>
            <sz val="9"/>
            <rFont val="Tahoma"/>
            <family val="2"/>
          </rPr>
          <t xml:space="preserve"> je пунолетно лице старије од 65 година. </t>
        </r>
      </text>
    </comment>
    <comment ref="A16" authorId="0">
      <text>
        <r>
          <rPr>
            <sz val="8"/>
            <rFont val="Tahoma"/>
            <family val="2"/>
          </rPr>
          <t xml:space="preserve">
  </t>
        </r>
        <r>
          <rPr>
            <b/>
            <sz val="10"/>
            <rFont val="Tahoma"/>
            <family val="2"/>
          </rPr>
          <t xml:space="preserve"> Ради се о формалном образовању. Без школске спреме односи се на кориснике који нису похађали никакву школу“</t>
        </r>
        <r>
          <rPr>
            <sz val="8"/>
            <rFont val="Tahoma"/>
            <family val="2"/>
          </rPr>
          <t xml:space="preserve">
</t>
        </r>
      </text>
    </comment>
    <comment ref="A2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9"/>
            <color indexed="25"/>
            <rFont val="Tahoma"/>
            <family val="2"/>
          </rPr>
          <t>Дете</t>
        </r>
        <r>
          <rPr>
            <b/>
            <sz val="9"/>
            <rFont val="Tahoma"/>
            <family val="2"/>
          </rPr>
          <t xml:space="preserve"> је малолетно лице  старости до 18 година (до 17 год. 11 месеци и 31 дан)</t>
        </r>
      </text>
    </comment>
    <comment ref="A27" authorId="0">
      <text>
        <r>
          <rPr>
            <sz val="8"/>
            <rFont val="Tahoma"/>
            <family val="2"/>
          </rPr>
          <t xml:space="preserve">
 </t>
        </r>
        <r>
          <rPr>
            <b/>
            <sz val="9"/>
            <color indexed="25"/>
            <rFont val="Tahoma"/>
            <family val="2"/>
          </rPr>
          <t xml:space="preserve">Млада особа </t>
        </r>
        <r>
          <rPr>
            <b/>
            <sz val="9"/>
            <rFont val="Tahoma"/>
            <family val="2"/>
          </rPr>
          <t>је пунолетно лице старости од навршених 18 година до навршених 26 година (25 година 11 месеци  31 дан)</t>
        </r>
        <r>
          <rPr>
            <sz val="8"/>
            <rFont val="Tahoma"/>
            <family val="2"/>
          </rPr>
          <t xml:space="preserve">
</t>
        </r>
      </text>
    </comment>
    <comment ref="A2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9"/>
            <color indexed="25"/>
            <rFont val="Tahoma"/>
            <family val="2"/>
          </rPr>
          <t>Одрасла особа</t>
        </r>
        <r>
          <rPr>
            <b/>
            <sz val="9"/>
            <rFont val="Tahoma"/>
            <family val="2"/>
          </rPr>
          <t xml:space="preserve">  је пунолетно лице старости од навршених 26 година до навршених 65 година (64 године 11 месеци 31 дан)</t>
        </r>
      </text>
    </comment>
    <comment ref="A29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color indexed="25"/>
            <rFont val="Tahoma"/>
            <family val="2"/>
          </rPr>
          <t>Старија особа</t>
        </r>
        <r>
          <rPr>
            <b/>
            <sz val="9"/>
            <rFont val="Tahoma"/>
            <family val="2"/>
          </rPr>
          <t xml:space="preserve"> je пунолетно лице старије од 65 година. </t>
        </r>
      </text>
    </comment>
    <comment ref="A39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9"/>
            <color indexed="25"/>
            <rFont val="Tahoma"/>
            <family val="2"/>
          </rPr>
          <t>Дете</t>
        </r>
        <r>
          <rPr>
            <b/>
            <sz val="9"/>
            <rFont val="Tahoma"/>
            <family val="2"/>
          </rPr>
          <t xml:space="preserve"> је малолетно лице  старости до 18 година (до 17 год. 11 месеци и 31 дан)</t>
        </r>
      </text>
    </comment>
    <comment ref="A40" authorId="0">
      <text>
        <r>
          <rPr>
            <sz val="8"/>
            <rFont val="Tahoma"/>
            <family val="2"/>
          </rPr>
          <t xml:space="preserve">
 </t>
        </r>
        <r>
          <rPr>
            <b/>
            <sz val="9"/>
            <color indexed="25"/>
            <rFont val="Tahoma"/>
            <family val="2"/>
          </rPr>
          <t xml:space="preserve">Млада особа </t>
        </r>
        <r>
          <rPr>
            <b/>
            <sz val="9"/>
            <rFont val="Tahoma"/>
            <family val="2"/>
          </rPr>
          <t>је пунолетно лице старости од навршених 18 година до навршених 26 година (25 година 11 месеци  31 дан)</t>
        </r>
        <r>
          <rPr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9"/>
            <color indexed="25"/>
            <rFont val="Tahoma"/>
            <family val="2"/>
          </rPr>
          <t>Одрасла особа</t>
        </r>
        <r>
          <rPr>
            <b/>
            <sz val="9"/>
            <rFont val="Tahoma"/>
            <family val="2"/>
          </rPr>
          <t xml:space="preserve">  је пунолетно лице старости од навршених 26 година до навршених 65 година (64 године 11 месеци 31 дан)</t>
        </r>
      </text>
    </comment>
    <comment ref="A42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color indexed="25"/>
            <rFont val="Tahoma"/>
            <family val="2"/>
          </rPr>
          <t>Старија особа</t>
        </r>
        <r>
          <rPr>
            <b/>
            <sz val="9"/>
            <rFont val="Tahoma"/>
            <family val="2"/>
          </rPr>
          <t xml:space="preserve"> je пунолетно лице старије од 65 година. </t>
        </r>
      </text>
    </comment>
    <comment ref="A5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од рођења до 2 године 11 месеци 31 дан</t>
        </r>
      </text>
    </comment>
    <comment ref="A51" authorId="0">
      <text>
        <r>
          <rPr>
            <sz val="8"/>
            <rFont val="Tahoma"/>
            <family val="2"/>
          </rPr>
          <t xml:space="preserve">
    </t>
        </r>
        <r>
          <rPr>
            <b/>
            <sz val="10"/>
            <rFont val="Tahoma"/>
            <family val="2"/>
          </rPr>
          <t xml:space="preserve">од навршене 3 године до 5 година 11 месеци 31 дан
</t>
        </r>
        <r>
          <rPr>
            <sz val="8"/>
            <rFont val="Tahoma"/>
            <family val="2"/>
          </rPr>
          <t xml:space="preserve">
</t>
        </r>
      </text>
    </comment>
    <comment ref="A52" authorId="0">
      <text>
        <r>
          <rPr>
            <sz val="8"/>
            <rFont val="Tahoma"/>
            <family val="2"/>
          </rPr>
          <t xml:space="preserve">  
  </t>
        </r>
        <r>
          <rPr>
            <b/>
            <sz val="10"/>
            <rFont val="Tahoma"/>
            <family val="2"/>
          </rPr>
          <t xml:space="preserve"> од навршене 6 године до 14 година 11 месеци 31 дан</t>
        </r>
        <r>
          <rPr>
            <sz val="8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8"/>
            <rFont val="Tahoma"/>
            <family val="2"/>
          </rPr>
          <t xml:space="preserve">   
     </t>
        </r>
        <r>
          <rPr>
            <b/>
            <sz val="10"/>
            <rFont val="Tahoma"/>
            <family val="2"/>
          </rPr>
          <t>од навршене 15 године до 17 година 11 месеци 31 дан</t>
        </r>
        <r>
          <rPr>
            <b/>
            <sz val="8"/>
            <rFont val="Tahoma"/>
            <family val="2"/>
          </rPr>
          <t xml:space="preserve">
</t>
        </r>
      </text>
    </comment>
    <comment ref="A60" authorId="0">
      <text>
        <r>
          <rPr>
            <b/>
            <sz val="8"/>
            <rFont val="Tahoma"/>
            <family val="2"/>
          </rPr>
          <t xml:space="preserve">  
</t>
        </r>
        <r>
          <rPr>
            <b/>
            <sz val="9"/>
            <color indexed="61"/>
            <rFont val="Tahoma"/>
            <family val="2"/>
          </rPr>
          <t>ако постоји опасност да ће дете постати жртва или ако јесте жртва злостављања, занемаривања, насиља и експлоатације, односно ако су му физичко, психичко или емоционално благостање и развој угрожени деловањем или пропустима родитеља, старатеља или друге особе која се о њему непосредно стара</t>
        </r>
      </text>
    </comment>
    <comment ref="A61" authorId="0">
      <text>
        <r>
          <rPr>
            <b/>
            <sz val="8"/>
            <rFont val="Tahoma"/>
            <family val="2"/>
          </rPr>
          <t xml:space="preserve">
-дете у сукобу са родитељима, старатељем и заједницом и ако својим понашањем угрожава себе и околину
-дете које се суочава с тешкоћама због злоупотребе алкохола, дрога или других опојних средстава</t>
        </r>
      </text>
    </comment>
    <comment ref="A63" authorId="1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деца која су евидентирана као социо-материјално угрожена ако његов родитељ, старатељ или друго лице које се о њему непосредно стара није у стању да се о њему стара без подршке система социјалне заштите
</t>
        </r>
      </text>
    </comment>
    <comment ref="A82" authorId="2">
      <text>
        <r>
          <rPr>
            <b/>
            <sz val="10"/>
            <rFont val="Tahoma"/>
            <family val="2"/>
          </rPr>
          <t xml:space="preserve">
Пунолетна особа која је жртва самозанемаривања, занемаривања, злостављања, експлоатације и насиља у породици или је у ризику да то буде
</t>
        </r>
        <r>
          <rPr>
            <sz val="8"/>
            <rFont val="Tahoma"/>
            <family val="2"/>
          </rPr>
          <t xml:space="preserve">
</t>
        </r>
      </text>
    </comment>
    <comment ref="A83" authorId="2">
      <text>
        <r>
          <rPr>
            <b/>
            <sz val="10"/>
            <rFont val="Tahoma"/>
            <family val="2"/>
          </rPr>
          <t xml:space="preserve">
Пунолетне особе које имају телесне, интелектуалне или менталне тешкоће</t>
        </r>
        <r>
          <rPr>
            <sz val="8"/>
            <rFont val="Tahoma"/>
            <family val="2"/>
          </rPr>
          <t xml:space="preserve">
</t>
        </r>
      </text>
    </comment>
    <comment ref="A84" authorId="2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color indexed="61"/>
            <rFont val="Tahoma"/>
            <family val="2"/>
          </rPr>
          <t>Особа са проблемима у понашању</t>
        </r>
        <r>
          <rPr>
            <b/>
            <sz val="9"/>
            <rFont val="Tahoma"/>
            <family val="2"/>
          </rPr>
          <t xml:space="preserve"> – Овде се убрајају и пунолетне особе са тешкоћама због злоупотребе алкохола, дрога и других опојних средстава и особе са асоцијалним понашањем (сукоб са законом) </t>
        </r>
      </text>
    </comment>
    <comment ref="A85" authorId="1">
      <text>
        <r>
          <rPr>
            <b/>
            <sz val="9"/>
            <rFont val="Tahoma"/>
            <family val="2"/>
          </rPr>
          <t xml:space="preserve">Пунолетне особе које су евидентиране као корисници услуге смештаја и услуга у локалној заједници (помоћ у кући, дневни боравак за одрасле, итд.)
</t>
        </r>
        <r>
          <rPr>
            <sz val="9"/>
            <rFont val="Tahoma"/>
            <family val="2"/>
          </rPr>
          <t xml:space="preserve">
</t>
        </r>
      </text>
    </comment>
    <comment ref="A86" authorId="2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color indexed="61"/>
            <rFont val="Tahoma"/>
            <family val="2"/>
          </rPr>
          <t>Особа социо материјално угрожена</t>
        </r>
        <r>
          <rPr>
            <b/>
            <sz val="9"/>
            <rFont val="Tahoma"/>
            <family val="2"/>
          </rPr>
          <t xml:space="preserve"> – пунолетне особе корисници НСП и других облика повремених материјалних давања (не укључује кориснике ТНП)</t>
        </r>
      </text>
    </comment>
    <comment ref="A89" authorId="0">
      <text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61"/>
            <rFont val="Tahoma"/>
            <family val="2"/>
          </rPr>
          <t>Остали</t>
        </r>
        <r>
          <rPr>
            <b/>
            <sz val="10"/>
            <rFont val="Tahoma"/>
            <family val="2"/>
          </rPr>
          <t xml:space="preserve"> – у ову групу корисника убрајају се сви други пунолетни корисници који нису наведени претходном класификацијом</t>
        </r>
      </text>
    </comment>
    <comment ref="A125" authorId="0">
      <text>
        <r>
          <rPr>
            <b/>
            <sz val="10"/>
            <rFont val="Tahoma"/>
            <family val="2"/>
          </rPr>
          <t xml:space="preserve">
аутизам, Ретов синдром, Аспергеров синдром и други развојни поремећаји</t>
        </r>
        <r>
          <rPr>
            <sz val="8"/>
            <rFont val="Tahoma"/>
            <family val="2"/>
          </rPr>
          <t xml:space="preserve">
</t>
        </r>
      </text>
    </comment>
    <comment ref="A64" authorId="3">
      <text>
        <r>
          <rPr>
            <b/>
            <sz val="9"/>
            <rFont val="Tahoma"/>
            <family val="2"/>
          </rPr>
          <t>има сметње у развоју (телесне, интелектуалне, менталне, сензорне, говорно-језичке, социо-емоционалне, вишеструке), а његове потребе за негом и материјалном сигурношћу превазилазе могућности породице</t>
        </r>
        <r>
          <rPr>
            <sz val="9"/>
            <rFont val="Tahoma"/>
            <family val="2"/>
          </rPr>
          <t xml:space="preserve">
</t>
        </r>
      </text>
    </comment>
    <comment ref="A69" authorId="0">
      <text>
        <r>
          <rPr>
            <b/>
            <sz val="8"/>
            <rFont val="Tahoma"/>
            <family val="2"/>
          </rPr>
          <t xml:space="preserve">
   </t>
        </r>
        <r>
          <rPr>
            <b/>
            <sz val="10"/>
            <rFont val="Tahoma"/>
            <family val="2"/>
          </rPr>
          <t>Сва деца која су су систему СЗ из разлога који нису претходно наведени</t>
        </r>
      </text>
    </comment>
    <comment ref="A126" authorId="1">
      <text>
        <r>
          <rPr>
            <sz val="9"/>
            <rFont val="Tahoma"/>
            <family val="2"/>
          </rPr>
          <t xml:space="preserve">Особа која има више врста инвалидитета истовремено
</t>
        </r>
      </text>
    </comment>
  </commentList>
</comments>
</file>

<file path=xl/comments3.xml><?xml version="1.0" encoding="utf-8"?>
<comments xmlns="http://schemas.openxmlformats.org/spreadsheetml/2006/main">
  <authors>
    <author>Mirjana</author>
  </authors>
  <commentList>
    <comment ref="A94" authorId="0">
      <text>
        <r>
          <rPr>
            <b/>
            <sz val="9"/>
            <rFont val="Tahoma"/>
            <family val="2"/>
          </rPr>
          <t xml:space="preserve">Према члану 47. Закона о социјалној заштити домски смештај се односи на смештај у </t>
        </r>
        <r>
          <rPr>
            <b/>
            <i/>
            <sz val="9"/>
            <rFont val="Tahoma"/>
            <family val="2"/>
          </rPr>
          <t xml:space="preserve">дом за смештај корисника, </t>
        </r>
        <r>
          <rPr>
            <b/>
            <sz val="9"/>
            <rFont val="Tahoma"/>
            <family val="2"/>
          </rPr>
          <t xml:space="preserve">укључујући и </t>
        </r>
        <r>
          <rPr>
            <b/>
            <i/>
            <sz val="9"/>
            <rFont val="Tahoma"/>
            <family val="2"/>
          </rPr>
          <t>мале домске заједнице</t>
        </r>
        <r>
          <rPr>
            <sz val="9"/>
            <rFont val="Tahoma"/>
            <family val="0"/>
          </rPr>
          <t xml:space="preserve">
</t>
        </r>
      </text>
    </comment>
    <comment ref="A108" authorId="0">
      <text>
        <r>
          <rPr>
            <b/>
            <sz val="9"/>
            <rFont val="Tahoma"/>
            <family val="2"/>
          </rPr>
          <t>Према члану 47. Закона о социјалној заштити домски смештај се односи на смештај у дом за смештај корисника, укључујући и мале домске заједнице</t>
        </r>
      </text>
    </comment>
  </commentList>
</comments>
</file>

<file path=xl/comments4.xml><?xml version="1.0" encoding="utf-8"?>
<comments xmlns="http://schemas.openxmlformats.org/spreadsheetml/2006/main">
  <authors>
    <author>Registered User</author>
    <author>Mirjana</author>
  </authors>
  <commentList>
    <comment ref="N163" authorId="0">
      <text>
        <r>
          <rPr>
            <b/>
            <sz val="10"/>
            <rFont val="Tahoma"/>
            <family val="2"/>
          </rPr>
          <t xml:space="preserve">
деца узраста до 3 године су деца од рођења па до 2 године 11 месеци 31 дан</t>
        </r>
      </text>
    </comment>
    <comment ref="A119" authorId="0">
      <text>
        <r>
          <rPr>
            <b/>
            <sz val="8"/>
            <rFont val="Tahoma"/>
            <family val="2"/>
          </rPr>
          <t xml:space="preserve">
   </t>
        </r>
        <r>
          <rPr>
            <b/>
            <sz val="10"/>
            <rFont val="Tahoma"/>
            <family val="2"/>
          </rPr>
          <t xml:space="preserve">Сва деца која су су систему СЗ из разлога који нису претходно наведени“ </t>
        </r>
      </text>
    </comment>
    <comment ref="A29" authorId="0">
      <text>
        <r>
          <rPr>
            <b/>
            <sz val="9"/>
            <rFont val="Tahoma"/>
            <family val="2"/>
          </rPr>
          <t xml:space="preserve">Сва деца која су су систему СЗ из разлога који нису претходно наведени“ </t>
        </r>
      </text>
    </comment>
    <comment ref="A147" authorId="1">
      <text>
        <r>
          <rPr>
            <b/>
            <sz val="9"/>
            <rFont val="Tahoma"/>
            <family val="2"/>
          </rPr>
          <t>Према члану 47. Закона о социјалној заштити домски смештај се односи на смештај у дом за смештај корисника, укључујући и мале домске заједнице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brankamrsulja</author>
  </authors>
  <commentList>
    <comment ref="A18" authorId="0">
      <text>
        <r>
          <rPr>
            <b/>
            <sz val="10"/>
            <rFont val="Tahoma"/>
            <family val="2"/>
          </rPr>
          <t xml:space="preserve">    
         Остале институције и организације изузев суда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  </t>
        </r>
      </text>
    </comment>
  </commentList>
</comments>
</file>

<file path=xl/comments7.xml><?xml version="1.0" encoding="utf-8"?>
<comments xmlns="http://schemas.openxmlformats.org/spreadsheetml/2006/main">
  <authors>
    <author>Mirjana</author>
  </authors>
  <commentList>
    <comment ref="A84" authorId="0">
      <text>
        <r>
          <rPr>
            <sz val="9"/>
            <rFont val="Tahoma"/>
            <family val="0"/>
          </rPr>
          <t>Не односи се на кориснике са инвалидитетом који су у социјалном становању у заштићеним условима</t>
        </r>
      </text>
    </comment>
  </commentList>
</comments>
</file>

<file path=xl/sharedStrings.xml><?xml version="1.0" encoding="utf-8"?>
<sst xmlns="http://schemas.openxmlformats.org/spreadsheetml/2006/main" count="1827" uniqueCount="922">
  <si>
    <t>Увећани додатак за помоћ и негу другог лица</t>
  </si>
  <si>
    <t>Помоћ за оспособљавање за рад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</si>
  <si>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Врста решења/закључка</t>
  </si>
  <si>
    <t xml:space="preserve">Ћићевац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</si>
  <si>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Доминантне врста насиља</t>
  </si>
  <si>
    <t>Број случајева где је супервизор радио као водитељ случаја</t>
  </si>
  <si>
    <t>Издржавање других сродника</t>
  </si>
  <si>
    <t>Старост корисника</t>
  </si>
  <si>
    <t>Старост жртве насиља</t>
  </si>
  <si>
    <t>Врста поступка</t>
  </si>
  <si>
    <t>Техничко особље</t>
  </si>
  <si>
    <t>e-mail:</t>
  </si>
  <si>
    <t xml:space="preserve"> Укупно    М</t>
  </si>
  <si>
    <t>Укупно      Ж</t>
  </si>
  <si>
    <t>Старосне групе</t>
  </si>
  <si>
    <t xml:space="preserve">Остала деца  </t>
  </si>
  <si>
    <t>Више и високо oбразовање</t>
  </si>
  <si>
    <t xml:space="preserve">Васпитни налог </t>
  </si>
  <si>
    <t>Број васпитних налога</t>
  </si>
  <si>
    <t>Поравнање са оштећеним како би се накнадом штете, извињењем, радом или на неки други начин отклониле, у целини или делимично, штетне последице дела</t>
  </si>
  <si>
    <t>Редовно похађање школе или редовно одлажење на посао</t>
  </si>
  <si>
    <t>Укључивање, без накнаде, у рад хуманитарних организација или послове социјалног, локалног или еколошког садржаја</t>
  </si>
  <si>
    <t>Подвргавање одговарајућем испитивању и одвикавању од зависности изазване употребом алкохолних пића или опојних дрога</t>
  </si>
  <si>
    <t>Укључивање у појединачни или групни третман у одговарајућој здравственој установи или саветовалишту</t>
  </si>
  <si>
    <t>Извор финансирања</t>
  </si>
  <si>
    <t xml:space="preserve">У К У П Н О </t>
  </si>
  <si>
    <t>Стручни (радници и сарадници)</t>
  </si>
  <si>
    <t>Александровац</t>
  </si>
  <si>
    <t>Алексинац</t>
  </si>
  <si>
    <t>Апатин</t>
  </si>
  <si>
    <t>Аранђеловац</t>
  </si>
  <si>
    <t>Ариље</t>
  </si>
  <si>
    <t>Бабушница</t>
  </si>
  <si>
    <t>Бач</t>
  </si>
  <si>
    <t>Бачка Паланка</t>
  </si>
  <si>
    <t>Бајина Башта</t>
  </si>
  <si>
    <t>Баточина</t>
  </si>
  <si>
    <t>Бечеј</t>
  </si>
  <si>
    <t>Бела Црква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</si>
  <si>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</si>
  <si>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</si>
  <si>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</si>
  <si>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</si>
  <si>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</si>
  <si>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</si>
  <si>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</si>
  <si>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</si>
  <si>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Чачак</t>
  </si>
  <si>
    <t>Чајетина</t>
  </si>
  <si>
    <t>Чока</t>
  </si>
  <si>
    <t>Ћуприја</t>
  </si>
  <si>
    <t>Гаџин Хан</t>
  </si>
  <si>
    <t>Горњи Милановац</t>
  </si>
  <si>
    <t>Инђија</t>
  </si>
  <si>
    <t>Ивањица</t>
  </si>
  <si>
    <t>Јагодина</t>
  </si>
  <si>
    <t>Кањижа</t>
  </si>
  <si>
    <t>Кикинда</t>
  </si>
  <si>
    <t>Кладово</t>
  </si>
  <si>
    <t>Кнић</t>
  </si>
  <si>
    <t>Књажевац</t>
  </si>
  <si>
    <t>Пожаревац</t>
  </si>
  <si>
    <t>Пожега</t>
  </si>
  <si>
    <t>Прешево</t>
  </si>
  <si>
    <t>Прибој</t>
  </si>
  <si>
    <t>Пријепоље</t>
  </si>
  <si>
    <t>Шабац</t>
  </si>
  <si>
    <t>Сента</t>
  </si>
  <si>
    <t>Шид</t>
  </si>
  <si>
    <t>Сјеница</t>
  </si>
  <si>
    <t>Смедеревска Паланка</t>
  </si>
  <si>
    <t>Сокобања</t>
  </si>
  <si>
    <t>Сремска Митровица</t>
  </si>
  <si>
    <t>Стара Пазова</t>
  </si>
  <si>
    <t>Суботица</t>
  </si>
  <si>
    <t>Сурдулица</t>
  </si>
  <si>
    <t>Сврљиг</t>
  </si>
  <si>
    <t>Трговиште</t>
  </si>
  <si>
    <t>Трстеник</t>
  </si>
  <si>
    <t>Ужице</t>
  </si>
  <si>
    <t>Ваљево</t>
  </si>
  <si>
    <t>Велика Плана</t>
  </si>
  <si>
    <t>Велико Градиште</t>
  </si>
  <si>
    <t>Владичин Хан</t>
  </si>
  <si>
    <t>Владимирци</t>
  </si>
  <si>
    <t>Врање</t>
  </si>
  <si>
    <t>Врбас</t>
  </si>
  <si>
    <t>Врњачка Бања</t>
  </si>
  <si>
    <t>Вршац</t>
  </si>
  <si>
    <t>Жабари</t>
  </si>
  <si>
    <t>Зрењанин</t>
  </si>
  <si>
    <t>Центар за социјални рад</t>
  </si>
  <si>
    <t>Адреса и поштански број</t>
  </si>
  <si>
    <t>Телефони</t>
  </si>
  <si>
    <t>Град Београд</t>
  </si>
  <si>
    <t>Статус запосленог</t>
  </si>
  <si>
    <t xml:space="preserve"> Финансира Република</t>
  </si>
  <si>
    <t>Укупно радника</t>
  </si>
  <si>
    <t>Укупно</t>
  </si>
  <si>
    <t>Старост</t>
  </si>
  <si>
    <t>Врста послова</t>
  </si>
  <si>
    <t>Руководећи</t>
  </si>
  <si>
    <t>М</t>
  </si>
  <si>
    <t>Ж</t>
  </si>
  <si>
    <t>До 30 год.</t>
  </si>
  <si>
    <t>31 – 39</t>
  </si>
  <si>
    <t>40 – 49</t>
  </si>
  <si>
    <t>50 – 59</t>
  </si>
  <si>
    <t>60 - 64</t>
  </si>
  <si>
    <t>65+</t>
  </si>
  <si>
    <t>Административно Финансијски</t>
  </si>
  <si>
    <t>Административно-финансијски</t>
  </si>
  <si>
    <t>Локална самоуправа</t>
  </si>
  <si>
    <t>Стручни профил радника</t>
  </si>
  <si>
    <t>Други стручни радници</t>
  </si>
  <si>
    <t>Социјални радник</t>
  </si>
  <si>
    <t>Психолог</t>
  </si>
  <si>
    <t>Педагог</t>
  </si>
  <si>
    <t>Специјални педагог</t>
  </si>
  <si>
    <t>Андрагог</t>
  </si>
  <si>
    <t>Социолог</t>
  </si>
  <si>
    <t>Правник</t>
  </si>
  <si>
    <t>Друго</t>
  </si>
  <si>
    <t>Водитељ случаја</t>
  </si>
  <si>
    <t>Супервизор</t>
  </si>
  <si>
    <t>Волонтери</t>
  </si>
  <si>
    <t>УКУПНО</t>
  </si>
  <si>
    <t>2)</t>
  </si>
  <si>
    <t>3)</t>
  </si>
  <si>
    <t>4)</t>
  </si>
  <si>
    <t>Oпштина ( и округ )</t>
  </si>
  <si>
    <t>Aранђеловац</t>
  </si>
  <si>
    <t xml:space="preserve">Власотинце </t>
  </si>
  <si>
    <t>Осечина</t>
  </si>
  <si>
    <t>Стављени у пасиву</t>
  </si>
  <si>
    <t>Ниво образовања</t>
  </si>
  <si>
    <t xml:space="preserve">Бачка Топола </t>
  </si>
  <si>
    <t>Оџаци</t>
  </si>
  <si>
    <t>Опово</t>
  </si>
  <si>
    <t>Панчево</t>
  </si>
  <si>
    <t xml:space="preserve">Рума </t>
  </si>
  <si>
    <t>Витина – Рани Луг</t>
  </si>
  <si>
    <t>Ново Брдо – Рани Луг</t>
  </si>
  <si>
    <t>Зубин Поток</t>
  </si>
  <si>
    <t>Штрпце</t>
  </si>
  <si>
    <t>Постојање рампи (фиксна или покретна)</t>
  </si>
  <si>
    <t>Рукохвати</t>
  </si>
  <si>
    <t>Приступачно приземље</t>
  </si>
  <si>
    <t>Лифт</t>
  </si>
  <si>
    <t>Приступачни тоалети</t>
  </si>
  <si>
    <t>Врста  програма обуке или стручног усавршавања</t>
  </si>
  <si>
    <t>Број радника</t>
  </si>
  <si>
    <t>Програми обуке који су акредитовани у систему социјалне заштите</t>
  </si>
  <si>
    <t>Семинари, саветовања, конференције и друго</t>
  </si>
  <si>
    <t>Неки други програми или усавршавања (академско усавршавање – специјализација, мастер и сл.)</t>
  </si>
  <si>
    <t>Корисници по узрасту</t>
  </si>
  <si>
    <t>Старији      (65 и више)</t>
  </si>
  <si>
    <t>Деца</t>
  </si>
  <si>
    <t>Млади</t>
  </si>
  <si>
    <t>Одрасли</t>
  </si>
  <si>
    <t>Старији</t>
  </si>
  <si>
    <t>Непознато</t>
  </si>
  <si>
    <t>Школска спрема</t>
  </si>
  <si>
    <t>Без школске спреме</t>
  </si>
  <si>
    <t>Основна школа</t>
  </si>
  <si>
    <t>Средње образовање</t>
  </si>
  <si>
    <t>Градско</t>
  </si>
  <si>
    <t>Пренети</t>
  </si>
  <si>
    <t xml:space="preserve">Старосне групе </t>
  </si>
  <si>
    <t>Узрасне групе</t>
  </si>
  <si>
    <t>15-17</t>
  </si>
  <si>
    <t xml:space="preserve">3 - 5 </t>
  </si>
  <si>
    <t>6 - 14</t>
  </si>
  <si>
    <t>Корисничке групе</t>
  </si>
  <si>
    <t>0-2</t>
  </si>
  <si>
    <t>6-14</t>
  </si>
  <si>
    <t>3-5</t>
  </si>
  <si>
    <t>Број деце</t>
  </si>
  <si>
    <t>Деца ОСИ</t>
  </si>
  <si>
    <t>За децу</t>
  </si>
  <si>
    <t>За младе</t>
  </si>
  <si>
    <t>За одрасле</t>
  </si>
  <si>
    <t>За старије</t>
  </si>
  <si>
    <t>Деца страни држављани без пратње</t>
  </si>
  <si>
    <t>Узраст</t>
  </si>
  <si>
    <t>Врста школе</t>
  </si>
  <si>
    <t>Предшколска настава</t>
  </si>
  <si>
    <t>Основна</t>
  </si>
  <si>
    <t>Средња</t>
  </si>
  <si>
    <t>Не похађа школу</t>
  </si>
  <si>
    <t xml:space="preserve">Број деце </t>
  </si>
  <si>
    <t>Родитељи преминули</t>
  </si>
  <si>
    <t>Родитељи непознати</t>
  </si>
  <si>
    <t>Родитељи лишени пословне способности</t>
  </si>
  <si>
    <t>Родитељи спречени да врше родитељску дужност</t>
  </si>
  <si>
    <t>Родитељ лишен родитељског права</t>
  </si>
  <si>
    <t>Родитељи који нису стекли пословну способност</t>
  </si>
  <si>
    <t>Преко 2 године</t>
  </si>
  <si>
    <t>Врста смештаја</t>
  </si>
  <si>
    <t>Прихватилиште</t>
  </si>
  <si>
    <t>Разлог престанка смештаја</t>
  </si>
  <si>
    <t>Нешто друго</t>
  </si>
  <si>
    <t>Дужина боравка у установи за смештај</t>
  </si>
  <si>
    <t>0 – 6 месеци</t>
  </si>
  <si>
    <t>7 - 12 месеци</t>
  </si>
  <si>
    <t>1 – 2 године</t>
  </si>
  <si>
    <t>Друга врста смештаја</t>
  </si>
  <si>
    <t>Мушки</t>
  </si>
  <si>
    <t>Женски</t>
  </si>
  <si>
    <t>Врста инвалидитета</t>
  </si>
  <si>
    <t>Старосна структура</t>
  </si>
  <si>
    <t xml:space="preserve">Телесни </t>
  </si>
  <si>
    <t>Интелектуални</t>
  </si>
  <si>
    <t>Ментални</t>
  </si>
  <si>
    <t>Сензорни</t>
  </si>
  <si>
    <t>Реактивирани</t>
  </si>
  <si>
    <t>Новоевидентирани</t>
  </si>
  <si>
    <t>Смештај у прихватилишту /прихватној станици</t>
  </si>
  <si>
    <t>Смештај у установи социјалне заштите</t>
  </si>
  <si>
    <t>Врста старатеља</t>
  </si>
  <si>
    <t>Непосредни старатељ</t>
  </si>
  <si>
    <t>Привремени старатељ</t>
  </si>
  <si>
    <t>Старатељ</t>
  </si>
  <si>
    <t>Забрана приближавања члану породице на одређеној удаљености</t>
  </si>
  <si>
    <t>Забрана даљег узнемиравања члана породице</t>
  </si>
  <si>
    <t xml:space="preserve">Остали </t>
  </si>
  <si>
    <t>Старосна структура корисника</t>
  </si>
  <si>
    <t>Статус запослености</t>
  </si>
  <si>
    <t>Незапослен</t>
  </si>
  <si>
    <t>Запослен</t>
  </si>
  <si>
    <t>Пензионер</t>
  </si>
  <si>
    <t>Број сачињених планова</t>
  </si>
  <si>
    <t>Број случајева</t>
  </si>
  <si>
    <t>Медијација</t>
  </si>
  <si>
    <t>Породична терапија</t>
  </si>
  <si>
    <t xml:space="preserve">Поступак за доношење привремене мере принудног лечења </t>
  </si>
  <si>
    <t>Забрана приступа у простор око места становања или места рада члана породице</t>
  </si>
  <si>
    <t>Первазивни развојни поремећаји, ....</t>
  </si>
  <si>
    <t>Број индивидуалних планова професионалног развоја водитеља случаја</t>
  </si>
  <si>
    <t>Број извештаја о напретку водитеља случаја</t>
  </si>
  <si>
    <t>Број одржаних групних супервизорских састанака</t>
  </si>
  <si>
    <t>Број налаза и мишљења</t>
  </si>
  <si>
    <t>Школа или предшколска институција</t>
  </si>
  <si>
    <t>Здравствене установе</t>
  </si>
  <si>
    <t>Полиција</t>
  </si>
  <si>
    <t>Служба за запошљавање</t>
  </si>
  <si>
    <t>Удружења грађана</t>
  </si>
  <si>
    <t>Интер-ресорна комисија</t>
  </si>
  <si>
    <t>Поступак пред судом</t>
  </si>
  <si>
    <t>Вршење родитељског права</t>
  </si>
  <si>
    <t>Регулисање личног односа детета и родитеља</t>
  </si>
  <si>
    <t>Издржавање детета</t>
  </si>
  <si>
    <t>Лишење родитељског права</t>
  </si>
  <si>
    <t>Кривични поступак против родитеља због занемаривања и злостављања детета</t>
  </si>
  <si>
    <t>Прекршајни поступак</t>
  </si>
  <si>
    <t>Супружничко издржавање</t>
  </si>
  <si>
    <t>Млади          (18-25)</t>
  </si>
  <si>
    <t>Одрасли      (26-64)</t>
  </si>
  <si>
    <t>Деца              (0-17)</t>
  </si>
  <si>
    <t>Становање уз подршку за младе који се осамостаљују</t>
  </si>
  <si>
    <t>Становање уз подршку за особе са инвалидитетом</t>
  </si>
  <si>
    <t>Потпуно лишавање пословне способности</t>
  </si>
  <si>
    <t>Делимично лишавање пословне способности</t>
  </si>
  <si>
    <t>Породични смештај у другу породицу</t>
  </si>
  <si>
    <t>Смрт корисника</t>
  </si>
  <si>
    <t>Васпитна мера посебне обавезе</t>
  </si>
  <si>
    <t>Извињење оштећеном</t>
  </si>
  <si>
    <t>Редовно похађање школе и неизостајање са посла</t>
  </si>
  <si>
    <t>Оспособљавање за одговарајуће занимање</t>
  </si>
  <si>
    <t>Укључивање у спортске активности</t>
  </si>
  <si>
    <t>Подвргавање одговарајућем испитивању  и одвикавању од зависности изазване употребом алкохолних пића или опојних дрога</t>
  </si>
  <si>
    <t>Похађање курсева за стручно оспособљавање или припремање и полагање испита којима се проверава одређено знање</t>
  </si>
  <si>
    <t>Да не може да напусти место пребивалишта или боравишта без  сагласности суда  и посебног одобрења органа старатељства</t>
  </si>
  <si>
    <t>Васпитна мера појачаног надзора</t>
  </si>
  <si>
    <t>Појачан надзор у другој породици</t>
  </si>
  <si>
    <t>Појачан надзор од стране органа старатељства</t>
  </si>
  <si>
    <t>Појачан надзор уз дневни боравак у одговарајућој установи за  васпитавање и образовање малолетника</t>
  </si>
  <si>
    <t>Заводска васпитна мера</t>
  </si>
  <si>
    <t>Упућивање у васпитну установу</t>
  </si>
  <si>
    <t>Упућивање у васпитно-поправни дом</t>
  </si>
  <si>
    <t>Стручни поступак</t>
  </si>
  <si>
    <t>Број поступака</t>
  </si>
  <si>
    <t>Почетна процена</t>
  </si>
  <si>
    <t>Усмерена процена корисника</t>
  </si>
  <si>
    <t>Процена опште подобности старатеља</t>
  </si>
  <si>
    <t>Облик ангажовања</t>
  </si>
  <si>
    <t>15 - 17</t>
  </si>
  <si>
    <t>Физичко насиље</t>
  </si>
  <si>
    <t>Сексуално насиље</t>
  </si>
  <si>
    <t>Занемаривање</t>
  </si>
  <si>
    <t>Психичко насиље</t>
  </si>
  <si>
    <t>Порекло пријаве</t>
  </si>
  <si>
    <t xml:space="preserve">Члан породице </t>
  </si>
  <si>
    <t>Орган старатељства по службеној дужности у другим поступцима</t>
  </si>
  <si>
    <t>Анонимна пријава</t>
  </si>
  <si>
    <t>Поступак за изрицање мере  заштите од насиља у породици</t>
  </si>
  <si>
    <t>Кривична пријава</t>
  </si>
  <si>
    <t>Поступак за заштиту интереса и права детета</t>
  </si>
  <si>
    <t>Брат/сестра</t>
  </si>
  <si>
    <t>Син/ ћерка</t>
  </si>
  <si>
    <t>Партнер једног од родитеља</t>
  </si>
  <si>
    <t>Други члан породице или крвни сродник</t>
  </si>
  <si>
    <t>Хранитељ/ старатељ</t>
  </si>
  <si>
    <t>Неко други</t>
  </si>
  <si>
    <t>Број корисника</t>
  </si>
  <si>
    <t>Жртве трговине људима</t>
  </si>
  <si>
    <t>Број захтева према врсти права</t>
  </si>
  <si>
    <t>Број жртава насиља према старости</t>
  </si>
  <si>
    <t>Однос/сродство насилника и жртве насиља</t>
  </si>
  <si>
    <t>Број починилаца</t>
  </si>
  <si>
    <t>Укупно починилаца</t>
  </si>
  <si>
    <t>Број реализованих активности/ донетих планова и извештаја</t>
  </si>
  <si>
    <t>Број интервенција</t>
  </si>
  <si>
    <t>Узраст корисника</t>
  </si>
  <si>
    <t>Нема података</t>
  </si>
  <si>
    <t>Брачни/ ванбрачни партнер</t>
  </si>
  <si>
    <t>Број деце на породичном смештају</t>
  </si>
  <si>
    <t>Установа социјалне заштите</t>
  </si>
  <si>
    <t>Особе са инвалидитетом</t>
  </si>
  <si>
    <t>Особе које имају потребе за домским смештајем и другим услугама социјалне заштите у локалној заједници</t>
  </si>
  <si>
    <t>Број донетих одлука о подобности сродника за пружање услуге породичног смештаја</t>
  </si>
  <si>
    <t>за децу</t>
  </si>
  <si>
    <t>за младе</t>
  </si>
  <si>
    <t>за одрасле</t>
  </si>
  <si>
    <t>за старије</t>
  </si>
  <si>
    <t xml:space="preserve">Поступак за заштиту права детета </t>
  </si>
  <si>
    <t>Предлог за лишење родитељског права</t>
  </si>
  <si>
    <t>Финансира локална самоуправа</t>
  </si>
  <si>
    <t>Буџет Републике Србије</t>
  </si>
  <si>
    <t>Буџет локалне самоуправе</t>
  </si>
  <si>
    <t>Стручни послови супервизора</t>
  </si>
  <si>
    <t>Предлог привремене мере у вршењу родитељског права</t>
  </si>
  <si>
    <t>Врста институције</t>
  </si>
  <si>
    <t>Деца (0-17)</t>
  </si>
  <si>
    <t>Млади (18-25)</t>
  </si>
  <si>
    <t>Одрасли (26-64)</t>
  </si>
  <si>
    <t>Старији (65 и више)</t>
  </si>
  <si>
    <t xml:space="preserve">Корисничке групе                                                                    </t>
  </si>
  <si>
    <t>Остале околности</t>
  </si>
  <si>
    <t xml:space="preserve"> Врста смештаја</t>
  </si>
  <si>
    <t xml:space="preserve"> Водитељ случаја и супервизор</t>
  </si>
  <si>
    <r>
      <t xml:space="preserve">0 - 2 </t>
    </r>
    <r>
      <rPr>
        <sz val="10"/>
        <color indexed="12"/>
        <rFont val="Calibri"/>
        <family val="2"/>
      </rPr>
      <t xml:space="preserve"> </t>
    </r>
  </si>
  <si>
    <t>Деца жртве насиља и занемаривања</t>
  </si>
  <si>
    <t>Деца са проблемима у понашању</t>
  </si>
  <si>
    <t>Деца чији се родитељи споре око начина вршења родитељског права</t>
  </si>
  <si>
    <t xml:space="preserve">5) </t>
  </si>
  <si>
    <t>6)</t>
  </si>
  <si>
    <t>7)</t>
  </si>
  <si>
    <t xml:space="preserve">8) </t>
  </si>
  <si>
    <t>9)</t>
  </si>
  <si>
    <t>10)</t>
  </si>
  <si>
    <t xml:space="preserve">Остали разлози  </t>
  </si>
  <si>
    <t>Разлог</t>
  </si>
  <si>
    <r>
      <t>Разлог примене мере старатељске заштите</t>
    </r>
    <r>
      <rPr>
        <b/>
        <sz val="10"/>
        <color indexed="10"/>
        <rFont val="Calibri"/>
        <family val="2"/>
      </rPr>
      <t xml:space="preserve"> </t>
    </r>
  </si>
  <si>
    <t>Новчана социјална помоћ</t>
  </si>
  <si>
    <t>Мала домска заједница</t>
  </si>
  <si>
    <t>Смештај према одлуци суда</t>
  </si>
  <si>
    <t>Проблеми у понашању детета</t>
  </si>
  <si>
    <t>Хранитељска породица/Ургентно хранитељство</t>
  </si>
  <si>
    <t>Особа са друштвено неприхватљивим понашањем</t>
  </si>
  <si>
    <t>Материјално угрожене особе</t>
  </si>
  <si>
    <t>Страни држављани и лица без држављанства у потреби за социјалном заштитом</t>
  </si>
  <si>
    <t>Домски смештај</t>
  </si>
  <si>
    <t>Смештај у малу домску заједницу</t>
  </si>
  <si>
    <t>Друге врсте смештаја</t>
  </si>
  <si>
    <t>Број васпитних мера за малолетнике</t>
  </si>
  <si>
    <t>Покретање кривичног поступка у случајевима пропуста у вршењу родитељских права</t>
  </si>
  <si>
    <t>Насиље у породици</t>
  </si>
  <si>
    <t>Напуштање</t>
  </si>
  <si>
    <t>Малолетници изнад 14 година</t>
  </si>
  <si>
    <t>Број заводских мера за  млађе пунолетнике (18 - 21)</t>
  </si>
  <si>
    <t>Број заводских мера за малолетнике</t>
  </si>
  <si>
    <t>Економско насиље</t>
  </si>
  <si>
    <t>Биолошке породице</t>
  </si>
  <si>
    <t>Усвојитељске породице</t>
  </si>
  <si>
    <t>Обавезно психијатријско лечење и чување у здравственој установи</t>
  </si>
  <si>
    <t>Обавезно психијатријско лечење на слободи</t>
  </si>
  <si>
    <t>Обавезно лечење наркомана</t>
  </si>
  <si>
    <t>Обавезно лечење алкохоличара</t>
  </si>
  <si>
    <t>Забрана управљања моторним возилом</t>
  </si>
  <si>
    <t>Одузимање предмета</t>
  </si>
  <si>
    <t>Јавно објављивање пресуде</t>
  </si>
  <si>
    <t>Забрана приближавања и комуникације са оштећеним</t>
  </si>
  <si>
    <t xml:space="preserve">Забрана присуствовања одређеним спортским приредбама </t>
  </si>
  <si>
    <t>Издавање налога за усељење у породични стан или кућу без обзира на право својине/закупа непокретности</t>
  </si>
  <si>
    <t>Родитељ</t>
  </si>
  <si>
    <t>Једнократна новчана  помоћ</t>
  </si>
  <si>
    <t>Број случајева у којима је супервизор члан тима као стручни радник</t>
  </si>
  <si>
    <t>Други центри за социјални рад</t>
  </si>
  <si>
    <t xml:space="preserve">Установе социјалне заштите </t>
  </si>
  <si>
    <t>Извршни поступак у регулисању виђања детета и родитеља</t>
  </si>
  <si>
    <t>Поступак лишења  пословне способности</t>
  </si>
  <si>
    <t>Поступак враћања  пословне способности</t>
  </si>
  <si>
    <t xml:space="preserve"> МОЛИМ да покретом "миша" пређете преко СВАКОГ ПЛАВОГ поља!</t>
  </si>
  <si>
    <r>
      <t>Програми обуке који нису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акредитовани у систему социјалне заштите</t>
    </r>
  </si>
  <si>
    <t xml:space="preserve">Радни однос заснован на неодређено време      </t>
  </si>
  <si>
    <t>Радни однос заснован на неодређено време</t>
  </si>
  <si>
    <t>Радни однос заснован на одређено време</t>
  </si>
  <si>
    <t>Ангажовање на обављању привремених и повремених послова</t>
  </si>
  <si>
    <t>Број поновних прегледа</t>
  </si>
  <si>
    <t>Деца повратници/из реадмисија</t>
  </si>
  <si>
    <t>Број изречених мера</t>
  </si>
  <si>
    <t>Врста мере</t>
  </si>
  <si>
    <t>Завршена виша/висока школа</t>
  </si>
  <si>
    <t>Завршена средња школа</t>
  </si>
  <si>
    <t>Завршена основна школа</t>
  </si>
  <si>
    <t>Без завршене основне школе</t>
  </si>
  <si>
    <t>Друго лице ван породице</t>
  </si>
  <si>
    <t>Јавна установа (школа, дом здравља, вртић....)</t>
  </si>
  <si>
    <t>Суд</t>
  </si>
  <si>
    <t>Удружење грађана</t>
  </si>
  <si>
    <t>Жртва</t>
  </si>
  <si>
    <t>Упућивање родитеља на разговор у породично саветовалиште или у установу специјализовану за посредовање у породичним односима</t>
  </si>
  <si>
    <t>Захтев родитељима да положе рачун о управљању имовином детета</t>
  </si>
  <si>
    <t>Врста мере корективног надзора</t>
  </si>
  <si>
    <t>Број решења</t>
  </si>
  <si>
    <t>Број предлога за лишавање пословне способности</t>
  </si>
  <si>
    <t>Из буџета локалне самоуправе</t>
  </si>
  <si>
    <t>Буџет Републике</t>
  </si>
  <si>
    <t>Други извори финансирања</t>
  </si>
  <si>
    <t>Врста услуге</t>
  </si>
  <si>
    <t>Персонална асистенција</t>
  </si>
  <si>
    <t>Друге врсте подршке неопходне за активно учешће корисника у друштву</t>
  </si>
  <si>
    <t>Друге саветодавне и едукативне услуге и активности</t>
  </si>
  <si>
    <t>Домски смештај за децу и младе</t>
  </si>
  <si>
    <t>Домски смештај за одрасле и старије</t>
  </si>
  <si>
    <t>Мала домска заједница за децу и младе</t>
  </si>
  <si>
    <t>Мала домска заједница за одрасле и старије</t>
  </si>
  <si>
    <t>Број корисника према извору финансирања</t>
  </si>
  <si>
    <t>Корисник плаћа пуну цену услуге</t>
  </si>
  <si>
    <t>Корисник партиципира у цени</t>
  </si>
  <si>
    <t>Врста саветодавног усмеравања</t>
  </si>
  <si>
    <t>Помоћ у васпитању и развојним проблемима деце</t>
  </si>
  <si>
    <t>Психосоцијална подршка жртвама насиља</t>
  </si>
  <si>
    <t>Помоћ у сређивању брачних и породичних односа</t>
  </si>
  <si>
    <t>Усмеравање лица у стању социјалне потребе</t>
  </si>
  <si>
    <t>Организовање животне и радне средине</t>
  </si>
  <si>
    <t xml:space="preserve"> </t>
  </si>
  <si>
    <t>Предах смештај</t>
  </si>
  <si>
    <t xml:space="preserve">За децу   </t>
  </si>
  <si>
    <t xml:space="preserve">За одрасле </t>
  </si>
  <si>
    <t xml:space="preserve">За старије  </t>
  </si>
  <si>
    <t xml:space="preserve">Друго </t>
  </si>
  <si>
    <t xml:space="preserve">8. Приступачност објекта ЦСР особама са инвалидитетом 
</t>
  </si>
  <si>
    <t>9. Да ли ЦСР има годишњи план стручног усавршавања запослених радника?</t>
  </si>
  <si>
    <t>10. Број стручних радника који су похађали програме стручног усавршавања у извештајном периоду</t>
  </si>
  <si>
    <t>11. Број стручних радника који нису похађали основни програм обуке за посао који обављају</t>
  </si>
  <si>
    <t>1. ОСНОВНИ ПОДАЦИ О ЦЕНТРУ ЗА СОЦИЈАЛНИ РАД</t>
  </si>
  <si>
    <t xml:space="preserve"> 1.1. ПОДАЦИ О ЗАПОСЛЕНИМА</t>
  </si>
  <si>
    <t>7. УСЛУГЕ ЦЕНТРА ЗА СОЦИЈАЛНИ РАД</t>
  </si>
  <si>
    <t>7.1. НЕОДЛОЖНЕ ИНТЕРВЕНЦИЈЕ</t>
  </si>
  <si>
    <t>7.2. УСЛУГЕ ПРОЦЕНЕ И ПЛАНИРАЊА</t>
  </si>
  <si>
    <t>7.3. ДНЕВНЕ УСЛУГЕ У ЗАЈЕДНИЦИ</t>
  </si>
  <si>
    <t>7.4. УСЛУГЕ ПОДРШКЕ ЗА САМОСТАЛАН ЖИВОТ</t>
  </si>
  <si>
    <t>7.5. САВЕТОДАВНО ТЕРАПИЈСКЕ И СОЦИО-ЕДУКАТИВНЕ УСЛУГЕ</t>
  </si>
  <si>
    <t>7.6. УСЛУГЕ СМЕШТАЈА</t>
  </si>
  <si>
    <t>Укључивање без надокнаде у рад хуманитарних организација или обављање послова социјалног, локалног и еколошког садржаја</t>
  </si>
  <si>
    <t>Појачан надзор од стране родитеља, усвојитеља или старатеља</t>
  </si>
  <si>
    <t>Старији малолетници</t>
  </si>
  <si>
    <t>Млађи пунолетници (18 - 21)</t>
  </si>
  <si>
    <t>Врста мере безбедности</t>
  </si>
  <si>
    <t>Протеривање странаца из земље</t>
  </si>
  <si>
    <r>
      <rPr>
        <sz val="10"/>
        <rFont val="Calibri"/>
        <family val="2"/>
      </rPr>
      <t>Деца</t>
    </r>
    <r>
      <rPr>
        <sz val="10"/>
        <rFont val="Calibri"/>
        <family val="2"/>
      </rPr>
      <t xml:space="preserve"> до 14 година</t>
    </r>
  </si>
  <si>
    <t>Број деце обухваћен правом на туђу негу и помоћ</t>
  </si>
  <si>
    <t>Број деце обухваћен правом на увећану туђу негу и помоћ</t>
  </si>
  <si>
    <t>Спреченост родитеља да врше родитељско право (одслужење затворске казне, болничко лечење, тешке болести, душевна обољења ...)</t>
  </si>
  <si>
    <t>Ангажовање на основу уговора о делу и ауторском делу</t>
  </si>
  <si>
    <t>3.1. ОСТВАРИВАЊЕ ПРАВА НА МАТЕРИЈАЛНУ ПОДРШКУ</t>
  </si>
  <si>
    <t>Број деце на домском смештају</t>
  </si>
  <si>
    <t>Одсуство родитељског старања ( родитељи преминули, родитељи непознати, родитељи непознатог боравишта, лишени родитељског права, делимично лишени родитељског права, лишени пословне способности, нису стекли пословну способност</t>
  </si>
  <si>
    <t>Упозорење родитељима о недостацима у вршењу родитељских права</t>
  </si>
  <si>
    <t>Поступак за потпуно лишавање родитељског права</t>
  </si>
  <si>
    <t>Поступак за делимично лишавање родитељког права</t>
  </si>
  <si>
    <t>Издавање налога за исељење из породичног стана или куће без обзира на право својине/закупа непокретност</t>
  </si>
  <si>
    <t>Накнада штете оштећеном</t>
  </si>
  <si>
    <t>Одељење – Топола</t>
  </si>
  <si>
    <t>Одељење Рача</t>
  </si>
  <si>
    <t>Одељење Лапово</t>
  </si>
  <si>
    <t>Бујановац</t>
  </si>
  <si>
    <t>Одељење - Голубац</t>
  </si>
  <si>
    <t>Одељење - Црна Трава</t>
  </si>
  <si>
    <t>Деспотовац</t>
  </si>
  <si>
    <t>Димитровград</t>
  </si>
  <si>
    <t>Дољевац</t>
  </si>
  <si>
    <t>Житорађа</t>
  </si>
  <si>
    <t>Зајечар</t>
  </si>
  <si>
    <t>Косјерић</t>
  </si>
  <si>
    <t>Коцељева</t>
  </si>
  <si>
    <t>Крагујевац</t>
  </si>
  <si>
    <t>Краљево</t>
  </si>
  <si>
    <t>Крупањ</t>
  </si>
  <si>
    <t>Крушевац</t>
  </si>
  <si>
    <t>Куршумлија</t>
  </si>
  <si>
    <t>Кучево</t>
  </si>
  <si>
    <t>Лебане</t>
  </si>
  <si>
    <t>Лозница</t>
  </si>
  <si>
    <t>Лучани</t>
  </si>
  <si>
    <t>Љиг</t>
  </si>
  <si>
    <t>Одељење - Лајковац</t>
  </si>
  <si>
    <t>Одељење - Мионица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</si>
  <si>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</si>
  <si>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</si>
  <si>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</si>
  <si>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</si>
  <si>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</si>
  <si>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</si>
  <si>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Неготин</t>
  </si>
  <si>
    <t>Ниш</t>
  </si>
  <si>
    <t>Нова Варош</t>
  </si>
  <si>
    <t>Нови Пазар</t>
  </si>
  <si>
    <t>Параћин</t>
  </si>
  <si>
    <t>Петровац на Млави</t>
  </si>
  <si>
    <t>Одељење - Жагубица</t>
  </si>
  <si>
    <t>Пирот</t>
  </si>
  <si>
    <t>Прокупље</t>
  </si>
  <si>
    <t>Рашка</t>
  </si>
  <si>
    <t>Разањ</t>
  </si>
  <si>
    <t>Рековац</t>
  </si>
  <si>
    <t>Свилајнац</t>
  </si>
  <si>
    <t>Смедерево</t>
  </si>
  <si>
    <t>Тутин</t>
  </si>
  <si>
    <t>Одељење - Варварин</t>
  </si>
  <si>
    <t>Београд</t>
  </si>
  <si>
    <t xml:space="preserve"> Барајево</t>
  </si>
  <si>
    <t>Вождовац</t>
  </si>
  <si>
    <t>Врачар</t>
  </si>
  <si>
    <t>Гроцка</t>
  </si>
  <si>
    <t>Земун</t>
  </si>
  <si>
    <t>Звездара</t>
  </si>
  <si>
    <t>Лазаревац</t>
  </si>
  <si>
    <t>Младеновац</t>
  </si>
  <si>
    <t>Нови Београд</t>
  </si>
  <si>
    <t>Обреновац</t>
  </si>
  <si>
    <t>Палилула</t>
  </si>
  <si>
    <t>Раковица</t>
  </si>
  <si>
    <t>Савски Венац</t>
  </si>
  <si>
    <t>Сопот</t>
  </si>
  <si>
    <t>Стари град</t>
  </si>
  <si>
    <t>Чукарица</t>
  </si>
  <si>
    <t>Сурчин</t>
  </si>
  <si>
    <t>Апатин.</t>
  </si>
  <si>
    <t>Одељење  - Мали Иђош</t>
  </si>
  <si>
    <t>Бачки Петровац</t>
  </si>
  <si>
    <t>Жабаљ</t>
  </si>
  <si>
    <t>Одељење - Тител</t>
  </si>
  <si>
    <t>Житиште</t>
  </si>
  <si>
    <t>Ковачица</t>
  </si>
  <si>
    <t>Ковин</t>
  </si>
  <si>
    <t>Кула</t>
  </si>
  <si>
    <t>Нови Бечај</t>
  </si>
  <si>
    <t>Нови Сад</t>
  </si>
  <si>
    <t>Одељење  - Беочин</t>
  </si>
  <si>
    <t>Од. Сремски Карловци</t>
  </si>
  <si>
    <t>Нови Кнежевац</t>
  </si>
  <si>
    <t xml:space="preserve">Нова Црња </t>
  </si>
  <si>
    <t>Печинци</t>
  </si>
  <si>
    <t>Пландиште</t>
  </si>
  <si>
    <t>Ириг</t>
  </si>
  <si>
    <t>Сечањ</t>
  </si>
  <si>
    <t>Сомбор</t>
  </si>
  <si>
    <t>Србобран</t>
  </si>
  <si>
    <t>Темерин</t>
  </si>
  <si>
    <t>Приштина у Грачаница</t>
  </si>
  <si>
    <t>Косовска Митровица</t>
  </si>
  <si>
    <t>Одељење Звечан</t>
  </si>
  <si>
    <t>Лепосавић</t>
  </si>
  <si>
    <t>Косовска Каменица – Р. Луг</t>
  </si>
  <si>
    <t>Гнилана – Рани Луг</t>
  </si>
  <si>
    <t>Србица у К. Митровици</t>
  </si>
  <si>
    <t>Вучитрн  у Прилужју</t>
  </si>
  <si>
    <t xml:space="preserve">Севернобачки </t>
  </si>
  <si>
    <t xml:space="preserve">Средњебанатски  </t>
  </si>
  <si>
    <t xml:space="preserve">Севернобанатски  </t>
  </si>
  <si>
    <t xml:space="preserve">Јужнобанатски  </t>
  </si>
  <si>
    <t xml:space="preserve">Западнобачки  </t>
  </si>
  <si>
    <t xml:space="preserve">Сремски  </t>
  </si>
  <si>
    <t xml:space="preserve">Јужнобачки  </t>
  </si>
  <si>
    <t xml:space="preserve">Мачвански  </t>
  </si>
  <si>
    <t xml:space="preserve">Колубарски  </t>
  </si>
  <si>
    <t xml:space="preserve">Подунавски  </t>
  </si>
  <si>
    <t xml:space="preserve">Браничевски  </t>
  </si>
  <si>
    <t xml:space="preserve">Шумадијски  </t>
  </si>
  <si>
    <t xml:space="preserve">Поморавски  </t>
  </si>
  <si>
    <t xml:space="preserve">Борски  </t>
  </si>
  <si>
    <t xml:space="preserve">Зајечарски  </t>
  </si>
  <si>
    <t xml:space="preserve">Златиборски  </t>
  </si>
  <si>
    <t xml:space="preserve">Моравички  </t>
  </si>
  <si>
    <t xml:space="preserve">Рашки  </t>
  </si>
  <si>
    <t xml:space="preserve">Расински  </t>
  </si>
  <si>
    <t xml:space="preserve">Нишавски  </t>
  </si>
  <si>
    <t xml:space="preserve">Топлички  </t>
  </si>
  <si>
    <t xml:space="preserve">Пиротски  </t>
  </si>
  <si>
    <t xml:space="preserve">Јабланички  </t>
  </si>
  <si>
    <t xml:space="preserve">Пчињски  </t>
  </si>
  <si>
    <t xml:space="preserve">Косовски  </t>
  </si>
  <si>
    <t xml:space="preserve">Пећки  </t>
  </si>
  <si>
    <t xml:space="preserve">Призренски  </t>
  </si>
  <si>
    <t xml:space="preserve">Косовско-митровачки  </t>
  </si>
  <si>
    <t xml:space="preserve">Косовско-поморавски  </t>
  </si>
  <si>
    <t>Регион Београд</t>
  </si>
  <si>
    <t>Регион Војводине</t>
  </si>
  <si>
    <t>Регион Шумадије и Западне Србије</t>
  </si>
  <si>
    <t>Регион Косово и Метохија</t>
  </si>
  <si>
    <t>Регион Јужне и Источне Србије</t>
  </si>
  <si>
    <t>ДА</t>
  </si>
  <si>
    <t>НЕ</t>
  </si>
  <si>
    <t>Број деце чланова породице корисника НСП</t>
  </si>
  <si>
    <t>Врста породице</t>
  </si>
  <si>
    <t>Остало</t>
  </si>
  <si>
    <t>Економиста</t>
  </si>
  <si>
    <t>Политиколог</t>
  </si>
  <si>
    <t>Смештај у сродничку хранитељску породицу</t>
  </si>
  <si>
    <t>Смрт хранитеља</t>
  </si>
  <si>
    <t>Други разлози</t>
  </si>
  <si>
    <t>Престанак потребе за смештајем услед осамостаљивања</t>
  </si>
  <si>
    <t xml:space="preserve">ХП не може да задовољи потребе корисника услед промена у психо-физичком стању хранитеља или корисника </t>
  </si>
  <si>
    <t>Утврђена злоупотреба корисника од стране хранитеља – радна, материјална експлоатација</t>
  </si>
  <si>
    <t>Услед утврђеног случаја занемаривања, насиља или сумње на насиље над корисником</t>
  </si>
  <si>
    <t xml:space="preserve">Услед утврђеног случаја насиља/сумње на насиље које је починио корисник </t>
  </si>
  <si>
    <t xml:space="preserve">Хранитељи неадекватно обављали функције/обавезе (незадовољавање функционалних стандарда) </t>
  </si>
  <si>
    <t>Смештај у ХП не задовољава структуралне стандарде (приступачност, итд.)</t>
  </si>
  <si>
    <t xml:space="preserve">Средина у коју су премештени </t>
  </si>
  <si>
    <t>Биолошка породица</t>
  </si>
  <si>
    <t>Сродничка породица</t>
  </si>
  <si>
    <t>Друга хранитељска породица</t>
  </si>
  <si>
    <t>Установа за смештај корисника СЗ</t>
  </si>
  <si>
    <t>Становање уз подршку</t>
  </si>
  <si>
    <t>Самосталан живот</t>
  </si>
  <si>
    <t>Престанак потребе за смештајем услед створених околности за започињање самосталног живота (повратак у породицу, заснивање брака, запослење, становање уз подршку, итд.)</t>
  </si>
  <si>
    <t xml:space="preserve">Установа за смештај не може да одговори на потребе корисника услед промена у психо-физичком стању корисника </t>
  </si>
  <si>
    <t>Друга установа за смештај корисника СЗ</t>
  </si>
  <si>
    <t>0 - 2</t>
  </si>
  <si>
    <t>3 - 5</t>
  </si>
  <si>
    <t>УКУПНО по полу</t>
  </si>
  <si>
    <t xml:space="preserve">Укупно </t>
  </si>
  <si>
    <t xml:space="preserve">ХП не може да задовољи потребе детета услед промена у психо-физичком стању хранитеља или корисника </t>
  </si>
  <si>
    <t>Услед утврђеног случаја занемаривања, насиља или сумње на насиље над дететом</t>
  </si>
  <si>
    <t>Смрт детета</t>
  </si>
  <si>
    <t>Створени услови за усвојење</t>
  </si>
  <si>
    <t>Усвојитељска породица</t>
  </si>
  <si>
    <t>Створени услови за повратак у биолошку/сродничку породицу</t>
  </si>
  <si>
    <t>Пол</t>
  </si>
  <si>
    <t xml:space="preserve">Домови за смештај деце и младих - бивши домови за децу са сметњама у развоју </t>
  </si>
  <si>
    <t>Домови за смештај деце и младих - бивши домови за децу без родитељског старања</t>
  </si>
  <si>
    <t>Заводи за васпитање деце и младих</t>
  </si>
  <si>
    <t>Прихватилиште/Прихватна станица</t>
  </si>
  <si>
    <t>Премештени у хранитељску породицу</t>
  </si>
  <si>
    <t>Премештени у другу установу за смештај</t>
  </si>
  <si>
    <t>Самовољно напустили установу</t>
  </si>
  <si>
    <t>Умрли</t>
  </si>
  <si>
    <t>Одсуство родитељског старања (родитељи преминули, родитељи непознати, родитељи непознатог боравишта, лишени родитељског права, делимично лишени родитељског права, лишени пословне способности, нису стекли пословну способност)</t>
  </si>
  <si>
    <t>Неадекватно родитељско старање (занемаривање, злостављање, злоупотреба)</t>
  </si>
  <si>
    <t>Хранитељске породице у којима су смештена деца (укључујући и сродничке хранитељске породице)</t>
  </si>
  <si>
    <t>Хранитељске породице са потврдом о подобности за бављење хранитељством које чекају на смештај деце</t>
  </si>
  <si>
    <t>Врста решења о старатељству</t>
  </si>
  <si>
    <t>Стално старатељство</t>
  </si>
  <si>
    <t>Привремено старатељство</t>
  </si>
  <si>
    <t>Стално и привремено старатељство</t>
  </si>
  <si>
    <t>Разлози престанка старатељске заштите</t>
  </si>
  <si>
    <t>Осамостаљивање</t>
  </si>
  <si>
    <t>Остали разлози</t>
  </si>
  <si>
    <t>1. Укупан број запослених радника у ЦСР 31.12.2014. године према статусу запослених и извору финансирања радног  места</t>
  </si>
  <si>
    <t xml:space="preserve">2. Број ангажованих радника према стручном профилу и радном статусу на дан 31.12.2014. </t>
  </si>
  <si>
    <t>3. Структура запослених радника  на неодређено време у  ЦСР 31.12.2014. према старости, полу и врсти послова</t>
  </si>
  <si>
    <t>4. Структура запослених радника на неодређено време у ЦСР на дан 31.12.2014. према врсти послова и извору финансирања</t>
  </si>
  <si>
    <t>Година оснивања ЦСР/одељења</t>
  </si>
  <si>
    <t>Директор/руководилац одељења</t>
  </si>
  <si>
    <t>Пружаоци неге</t>
  </si>
  <si>
    <t xml:space="preserve">7. Да ли у вашем ЦСР постоји прописана процедура за поступање по примедбама грађана на рад стручних радника </t>
  </si>
  <si>
    <t>Породични смештај у сродничку хранитељску породицу</t>
  </si>
  <si>
    <t>Престанак потребе за смештајем услед створених околности за повратак у породицу, заснивање брака, запослење, становање уз подршку, итд.</t>
  </si>
  <si>
    <t>Самовољно напуштање смештаја (нпр. отпор према смештају)</t>
  </si>
  <si>
    <t>Врста лишавања пословне способности</t>
  </si>
  <si>
    <t>Смештај у другу хранитељску породицу</t>
  </si>
  <si>
    <t>Премештени у малу домску заједницу</t>
  </si>
  <si>
    <t>Број хранитељских породица којима подршку пружа ЦСР</t>
  </si>
  <si>
    <t>Број хранитељских породица који имају подршку саветника за хранитељство из ЦПСУ</t>
  </si>
  <si>
    <t>Вршилац дужности старатеља</t>
  </si>
  <si>
    <t>Сродник</t>
  </si>
  <si>
    <t>Хранитељ</t>
  </si>
  <si>
    <t>Сродничка породица - смештај код старатеља сродника без надокнаде</t>
  </si>
  <si>
    <t>Сродничка хранитељска породица</t>
  </si>
  <si>
    <t>Усвојење</t>
  </si>
  <si>
    <t xml:space="preserve">Свратиште </t>
  </si>
  <si>
    <t xml:space="preserve">Дневни боравак </t>
  </si>
  <si>
    <t xml:space="preserve">Помоћ у кући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</si>
  <si>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</si>
  <si>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</si>
  <si>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</si>
  <si>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</si>
  <si>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</si>
  <si>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</si>
  <si>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</si>
  <si>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</si>
  <si>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</si>
  <si>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</si>
  <si>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Лични пратилац детета </t>
  </si>
  <si>
    <t>Створени услови за вршење родитељског права/родитељима враћено родитељско право</t>
  </si>
  <si>
    <t>Покретање поступка за заштиту права детета</t>
  </si>
  <si>
    <t xml:space="preserve">Мирење </t>
  </si>
  <si>
    <t>Нагодба</t>
  </si>
  <si>
    <t>Процена за вршење родитељског права</t>
  </si>
  <si>
    <t>Процена споразумног предлога родитеља</t>
  </si>
  <si>
    <t>Поступак преиспитивања лишења пословне способности</t>
  </si>
  <si>
    <t>Хранитељске породице (сродничке и друге хранитељске породице)</t>
  </si>
  <si>
    <t>Број корисника на активној евиденцији у току извештајног периода (01.01.2014. - 31.12.2014.)</t>
  </si>
  <si>
    <t>Број корисника на активној евиденцији 31.12.2014.</t>
  </si>
  <si>
    <t>Укупан број деце у 2014. год.</t>
  </si>
  <si>
    <t>Број деце на дан 31.12.2014.године</t>
  </si>
  <si>
    <t>Деца под старатељством</t>
  </si>
  <si>
    <t>Деца жртве трговине људима</t>
  </si>
  <si>
    <t>Број одбачених иницијатива за лишавање пословне способности</t>
  </si>
  <si>
    <t>Број предлога за враћање пословне способности</t>
  </si>
  <si>
    <t>Укупно у 2014.</t>
  </si>
  <si>
    <t>На дан 31.12.2014</t>
  </si>
  <si>
    <t>Смештај у хранитељској (сродничкој и другој хранитељској) породици</t>
  </si>
  <si>
    <t>Број поступака процене</t>
  </si>
  <si>
    <t>Врста процене</t>
  </si>
  <si>
    <t xml:space="preserve">Процена опште подобности усвојитеља </t>
  </si>
  <si>
    <t>Број донетих одлука о подобности потенцијалних хранитеља за пружање услуге породичног смештаја</t>
  </si>
  <si>
    <t>Број одржаних индивидуалних супервизијских састанака</t>
  </si>
  <si>
    <t>Нови</t>
  </si>
  <si>
    <t xml:space="preserve">Нови </t>
  </si>
  <si>
    <t>Продужење родитељског права</t>
  </si>
  <si>
    <t>Број корисника којима је у току године донето решење о продужењу родитељског права (нови корисници)</t>
  </si>
  <si>
    <t>Укупан број корисника на евиденцији ЦСР којима је продужено родитељско право - пренети и нови корисници</t>
  </si>
  <si>
    <t>Деца која живе и раде на улици (деца улице)</t>
  </si>
  <si>
    <t>Врста ургентног смештаја</t>
  </si>
  <si>
    <t>Број решења о мерама превентивног надзора над вршењем родитељког права донетих у току 2014. године</t>
  </si>
  <si>
    <t>Број деце према чијим родитељима су предузете мере превентивног надзора над вршењем родитељског права донетих у току 2014. године</t>
  </si>
  <si>
    <t>Смештај у сродничкој старатељској породици</t>
  </si>
  <si>
    <t xml:space="preserve">Додатак за помоћ и негу другог лица </t>
  </si>
  <si>
    <t>Остало особље</t>
  </si>
  <si>
    <t>Укупно по полу</t>
  </si>
  <si>
    <t>Хранитељска породица за младе/породични смештај за одрасле и старије кориснике</t>
  </si>
  <si>
    <t xml:space="preserve">УКУПНО </t>
  </si>
  <si>
    <t>Број деце у 2014.</t>
  </si>
  <si>
    <t>Број деце на дан 31.12. 2014.</t>
  </si>
  <si>
    <t>3 -5</t>
  </si>
  <si>
    <t>Број деце за коју је реализовано међународно усвојење у току 2014. године</t>
  </si>
  <si>
    <t>Број подобних усвојитељских парова на евиденцији ЦСР који чекају на усвојење у 2014. години</t>
  </si>
  <si>
    <t>Укупан број малолетника са проблемима у понашању на евиденцији ЦСР</t>
  </si>
  <si>
    <t>Број новоевидентираних малолетника са проблемима у понашању, евидентираних у току 2014. године</t>
  </si>
  <si>
    <t>Уписати назив услуге</t>
  </si>
  <si>
    <t>Друге породице</t>
  </si>
  <si>
    <t>Деца чије су породице корисници НСП и других видова материјалних давања</t>
  </si>
  <si>
    <t xml:space="preserve">Проблеми у понашању детета </t>
  </si>
  <si>
    <t>Престанак или обустава васпитне мере</t>
  </si>
  <si>
    <t>Број решења о престанку породичног смештаја</t>
  </si>
  <si>
    <t>Број решења о престанку домског смештаја</t>
  </si>
  <si>
    <t xml:space="preserve"> Укупно </t>
  </si>
  <si>
    <t>Број поднетих захтева за остваривање права у 2014.</t>
  </si>
  <si>
    <t>Број решења о признавању права  у 2014.</t>
  </si>
  <si>
    <t>Број решења којима је одбијен захтев за признавање права у 2014.</t>
  </si>
  <si>
    <t>Број закључака о обустави поступка у 2014.</t>
  </si>
  <si>
    <t>Број закључака о одбацивању захтева у 2014.</t>
  </si>
  <si>
    <t>Број решења којима је престало право у поступку преиспитивања у 2014.</t>
  </si>
  <si>
    <t>Број закључака о  даљем признавању права у поступку преиспитивања у 2014.</t>
  </si>
  <si>
    <t>Разлози упућивања</t>
  </si>
  <si>
    <t>Број радника који нису завршили програм обуке за вођење случаја</t>
  </si>
  <si>
    <t>Број радника који нису завршили обуку за супервизоре</t>
  </si>
  <si>
    <t>Број радника који нису завршили обуку за правнике</t>
  </si>
  <si>
    <t xml:space="preserve"> 12. Наведите акредитоване програме који стручни радници у ЦСР желе да похађају у наредном периоду</t>
  </si>
  <si>
    <t>6. Структура свих запослених радника из ЦСР на дан 31.12.2014. који су ангажовани у организационим јединицама - домско одељење и као пружаоци услуге (геронто служба, дневни боравак итд.) према врсти послова и извору финансирања</t>
  </si>
  <si>
    <t xml:space="preserve">Број корисника у вођењу случаја у току године 2014. </t>
  </si>
  <si>
    <t xml:space="preserve">Родитељ није у могућности да одговори на здравствене потребе детета </t>
  </si>
  <si>
    <t>Родитељ није у могућности да одговори на здравствене потребе детета</t>
  </si>
  <si>
    <t>Број малолетника са рецидивом у 2014. години у односу на претходне године</t>
  </si>
  <si>
    <t>Број процена опште подобности хранитеља које спроводи ЦСР (средине у којима нема ЦПСУ)</t>
  </si>
  <si>
    <t>Деца и млади</t>
  </si>
  <si>
    <t xml:space="preserve">13. Укупан број корисника у регистру ЦСР на активној евиденцији у 2014. по старости и полу </t>
  </si>
  <si>
    <t>14. Укупан број корисника (15 и више година) према школској спреми и полу  у 2014. години</t>
  </si>
  <si>
    <t xml:space="preserve">15. Корисници на активној евиденцији ЦСР у 2014. години према пребивалишту корисника, полу и старости </t>
  </si>
  <si>
    <t>16. Број породица у вођењу случаја на евиденцији ЦСР у току 2014. године</t>
  </si>
  <si>
    <t xml:space="preserve">17. Кретање броја корисника у ЦСР у 2014. години </t>
  </si>
  <si>
    <t xml:space="preserve">Укупно у 2014. </t>
  </si>
  <si>
    <t>18. Број деце по узрасту и полу на активној евиденцији ЦСР у току 2014. године и на дан 31.12.2014.године</t>
  </si>
  <si>
    <t>19. Број деце у ЦСР према корисничким групама и узрасту у 2014. години</t>
  </si>
  <si>
    <t>20. Број деце у ЦСР по узрасту и врсти школе коју похађају у 2014. години</t>
  </si>
  <si>
    <t xml:space="preserve">21. Број пунолетних корисника у ЦСР по корисничким групама и старости у 2014. години </t>
  </si>
  <si>
    <t>Жртве насиља, занемаренe особe и у ризику од занемаривања</t>
  </si>
  <si>
    <t>22. Број пунолетних корисника на евиденцији ЦСР према запослености и старости у 2014. години</t>
  </si>
  <si>
    <t>23. Број пунолетних корисника на евиденцији ЦСР према образовању и старости у  2014. години</t>
  </si>
  <si>
    <t>24. Особе са инвалидитетом на евиденцији ЦСР у 2014. години, према старости и полу</t>
  </si>
  <si>
    <t>25. Број особа са инвалидитетом у ЦСР у 2014. години према врстама инвалидитета и старости</t>
  </si>
  <si>
    <t>Вишеструки</t>
  </si>
  <si>
    <t>26. Број особа са инвалидитетом у ЦСР, смештених у установама социјалне заштите према врсти смештаја и узрасту у 2014. години и на дан 31.12.2014.</t>
  </si>
  <si>
    <t>27. Број повратника - реадмисија на евиденцији ЦСР у 2014. години, према старости и полу</t>
  </si>
  <si>
    <t>28. Број решења/закључака према врсти права</t>
  </si>
  <si>
    <t>29. Број донетих решења у току 2014. године о смештају пунолетних корисника (нови корисници) према врсти смештаја, старости и полу корисника</t>
  </si>
  <si>
    <t>30. Број пунолетних корисника смештаја на евиденцији ЦСР (пренети и нови корисници) у 2014. години, према врсти смештаја, старости и полу корисника</t>
  </si>
  <si>
    <t>31. Број пунолетних корисника смештаја на евиденцији ЦСР (пренети и нови корисници) на дан 31.12.2014., према врсти смештаја, старости и полу корисника</t>
  </si>
  <si>
    <t>32. Број донетих решења ЦСР о престанку смештаја пунолетних корисника у току 2014. године према старости и полу корисника</t>
  </si>
  <si>
    <r>
      <t xml:space="preserve">34.  Пунолетни корисници којима је у току 2014. године прекинут </t>
    </r>
    <r>
      <rPr>
        <b/>
        <u val="single"/>
        <sz val="10"/>
        <rFont val="Calibri"/>
        <family val="2"/>
      </rPr>
      <t>породични смештај према средини</t>
    </r>
    <r>
      <rPr>
        <b/>
        <sz val="10"/>
        <rFont val="Calibri"/>
        <family val="2"/>
      </rPr>
      <t xml:space="preserve"> у коју су премештени, старости и полу корисника</t>
    </r>
  </si>
  <si>
    <r>
      <t xml:space="preserve">35. Пунолетни корисници којима је у току 2014. године </t>
    </r>
    <r>
      <rPr>
        <b/>
        <u val="single"/>
        <sz val="10"/>
        <rFont val="Calibri"/>
        <family val="2"/>
      </rPr>
      <t>прекинут домски смештај</t>
    </r>
    <r>
      <rPr>
        <b/>
        <sz val="10"/>
        <rFont val="Calibri"/>
        <family val="2"/>
      </rPr>
      <t xml:space="preserve"> према разлогу престанка смештаја, старости и полу корисника</t>
    </r>
  </si>
  <si>
    <r>
      <t xml:space="preserve">36.  Пунолетни корисници којима је у току 2014. године прекинут </t>
    </r>
    <r>
      <rPr>
        <b/>
        <u val="single"/>
        <sz val="10"/>
        <rFont val="Calibri"/>
        <family val="2"/>
      </rPr>
      <t>домски смештај према средини</t>
    </r>
    <r>
      <rPr>
        <b/>
        <sz val="10"/>
        <rFont val="Calibri"/>
        <family val="2"/>
      </rPr>
      <t xml:space="preserve"> у коју су премештени, старости и полу корисника</t>
    </r>
  </si>
  <si>
    <t>37. Број поднетих предлога за лишавање пословне способности у току 2014. године</t>
  </si>
  <si>
    <t>38. Број корисника са решењима о лишавању пословне способности према старости (пренети и нови корисници) на евиденцији ЦСР у 2014. години</t>
  </si>
  <si>
    <t>39. Број корисника са решењем о старатељству на евиденцији ЦСР у 2014. години (пренети и нови корисници) према старости и полу корисника</t>
  </si>
  <si>
    <t xml:space="preserve">40. Број корисника под старатељством на евиденцији ЦСР према врсти смештаја у 2014. години (пренети и нови корисници) и полу </t>
  </si>
  <si>
    <r>
      <t>41. Број донетих закључака након поступка преиспитивања</t>
    </r>
    <r>
      <rPr>
        <b/>
        <sz val="10"/>
        <rFont val="Calibri"/>
        <family val="2"/>
      </rPr>
      <t xml:space="preserve"> старатељске заштите корисника у току 2014. године </t>
    </r>
  </si>
  <si>
    <t>42. Број пунолетних корисника којима је према решењу суда продужено родитељско право и полу</t>
  </si>
  <si>
    <t xml:space="preserve">43. Укупан број деце обухваћен материјалном подршком у 2014. </t>
  </si>
  <si>
    <r>
      <t xml:space="preserve">44. Број деце за коју је у току 2014. године донето решење о </t>
    </r>
    <r>
      <rPr>
        <b/>
        <u val="single"/>
        <sz val="10"/>
        <rFont val="Calibri"/>
        <family val="2"/>
      </rPr>
      <t>смештају у породични смештај (нови корисници)</t>
    </r>
    <r>
      <rPr>
        <b/>
        <sz val="10"/>
        <rFont val="Calibri"/>
        <family val="2"/>
      </rPr>
      <t xml:space="preserve"> према узрасту и полу</t>
    </r>
  </si>
  <si>
    <r>
      <t xml:space="preserve">45. Разлози упућивања деце (нови корисници) у породични смештај у </t>
    </r>
    <r>
      <rPr>
        <b/>
        <sz val="10"/>
        <rFont val="Calibri"/>
        <family val="2"/>
      </rPr>
      <t xml:space="preserve">току 2014. године </t>
    </r>
  </si>
  <si>
    <t>46. Укупан број деце корисника породичног смештаја на евиденцији ЦСР (пренети и нови корисници) према узрасту и полу у 2014. години</t>
  </si>
  <si>
    <t>47. Број деце корисника породичног смештаја на евиденцији ЦСР (пренети и нови корисници) према узрасту и полу на дан 31.12.2014.</t>
  </si>
  <si>
    <r>
      <t xml:space="preserve">48. Број деце којој је прекинут </t>
    </r>
    <r>
      <rPr>
        <b/>
        <u val="single"/>
        <sz val="10"/>
        <rFont val="Calibri"/>
        <family val="2"/>
      </rPr>
      <t>породични смештај  у току 2014.</t>
    </r>
    <r>
      <rPr>
        <b/>
        <sz val="10"/>
        <rFont val="Calibri"/>
        <family val="2"/>
      </rPr>
      <t xml:space="preserve"> године према разлозима престанка смештаја, узрасту и полу</t>
    </r>
  </si>
  <si>
    <r>
      <t xml:space="preserve">49.  Број деце којима је у току 2014. године прекинут </t>
    </r>
    <r>
      <rPr>
        <b/>
        <u val="single"/>
        <sz val="10"/>
        <rFont val="Calibri"/>
        <family val="2"/>
      </rPr>
      <t>породични смештај према средини</t>
    </r>
    <r>
      <rPr>
        <b/>
        <sz val="10"/>
        <rFont val="Calibri"/>
        <family val="2"/>
      </rPr>
      <t xml:space="preserve"> у коју су премештени</t>
    </r>
  </si>
  <si>
    <t>50. Број деце за коју није реализован породични смештај у 2014. години (није пронађена одговарајућа хранитељска породица)</t>
  </si>
  <si>
    <t>51. Број сродничких и других хранитељских породица на евиденцији ЦСР  у 2014. години</t>
  </si>
  <si>
    <t xml:space="preserve">52. Број хранитељских породица у којима су смештена деца на евиденцији ЦСР у 2014. години према врсти подршке </t>
  </si>
  <si>
    <r>
      <t>53. Број донетих решења о</t>
    </r>
    <r>
      <rPr>
        <b/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смештају деце у </t>
    </r>
    <r>
      <rPr>
        <b/>
        <u val="single"/>
        <sz val="10"/>
        <rFont val="Calibri"/>
        <family val="2"/>
      </rPr>
      <t>установу за смештај (нови корисници)</t>
    </r>
    <r>
      <rPr>
        <b/>
        <sz val="10"/>
        <rFont val="Calibri"/>
        <family val="2"/>
      </rPr>
      <t xml:space="preserve"> према узрасту и полу у току 2014. године</t>
    </r>
  </si>
  <si>
    <r>
      <t>55. Број деце корисника домског смештаја на евиденцији ЦСР (пренети и нови корисници) према узрасту и по</t>
    </r>
    <r>
      <rPr>
        <b/>
        <sz val="10"/>
        <rFont val="Calibri"/>
        <family val="2"/>
      </rPr>
      <t xml:space="preserve">лу </t>
    </r>
    <r>
      <rPr>
        <b/>
        <sz val="10"/>
        <rFont val="Calibri"/>
        <family val="2"/>
      </rPr>
      <t>у 2014. години</t>
    </r>
  </si>
  <si>
    <r>
      <t xml:space="preserve">56. Број деце корисника домског смештаја на евиденцији ЦСР према узрасту и полу </t>
    </r>
    <r>
      <rPr>
        <b/>
        <u val="single"/>
        <sz val="10"/>
        <rFont val="Calibri"/>
        <family val="2"/>
      </rPr>
      <t>на дан 31.12.</t>
    </r>
    <r>
      <rPr>
        <b/>
        <u val="single"/>
        <sz val="10"/>
        <rFont val="Calibri"/>
        <family val="2"/>
      </rPr>
      <t>2014. години</t>
    </r>
  </si>
  <si>
    <r>
      <t xml:space="preserve">58. Број деце узраста до 3 године на евиденцији ЦСР, према дужини боравка у установи за смештај </t>
    </r>
    <r>
      <rPr>
        <b/>
        <sz val="10"/>
        <rFont val="Calibri"/>
        <family val="2"/>
      </rPr>
      <t>и полу</t>
    </r>
  </si>
  <si>
    <t xml:space="preserve">59. Број деце за коју је у току 2014. године донет привремени закључак о обезбеђивању смештаја према врсти смештаја </t>
  </si>
  <si>
    <t>60. Број деце за коју је донет привремени закључак о обезбеђивању смештаја у току 2014. године према разлозима доношења закључка</t>
  </si>
  <si>
    <t>62. Број деце за коју су донета решења о заснивању усвојења у 2014. години према узрасту и полу</t>
  </si>
  <si>
    <r>
      <t>61. Број деце са донетим закључком о општој подобности детета за усвојење у току 2014. године</t>
    </r>
    <r>
      <rPr>
        <b/>
        <sz val="10"/>
        <color indexed="13"/>
        <rFont val="Calibri"/>
        <family val="2"/>
      </rPr>
      <t xml:space="preserve"> </t>
    </r>
  </si>
  <si>
    <t>63. Број деце са сметњама у развоју за коју су донета решења о заснивању усвојења у 2014. години према узрасту и полу</t>
  </si>
  <si>
    <t>64. Број деце за коју су у току 2014. године реализована усвојења према полу</t>
  </si>
  <si>
    <t xml:space="preserve">65. Број неуспешних међусобних прилагођавања деце и потенцијалних усвојитеља у току 2014. </t>
  </si>
  <si>
    <t>Број деце за коју је реализовано усвојење од стране држављана РС у току 2014. године</t>
  </si>
  <si>
    <t>66. Број деце за коју су у току 2014. године донета решења о примени старатељске заштите (нови корисници, сви облици старатељске заштите) према старости и полу</t>
  </si>
  <si>
    <t>67. Број деце за коју су у току 2014. године примењене мере старатељске заштите (нови корисници) према разлогу примене мере и полу</t>
  </si>
  <si>
    <t>68. Број деце са решењем о примени старатељске заштите на евиденцији ЦСР у 2014. години (пренети и нови) према старости и полу</t>
  </si>
  <si>
    <t>Број деце према пребивалишту усвојитеља</t>
  </si>
  <si>
    <t>69. Број деце под старатељством на евиденцији ЦСР у 2014. години (пренети и нови) према томе ко врши дужност старатеља</t>
  </si>
  <si>
    <t>70. Број деце под старатељством на евиденцији ЦСР у 2014. години (пренети и нови) према врсти решења о старатељству</t>
  </si>
  <si>
    <t xml:space="preserve">71. Број деце под старатељством на евиденцији ЦСР према врсти смештаја у 2014. (пренети и нови) </t>
  </si>
  <si>
    <t xml:space="preserve">72. Број донетих закључака након поступка преиспитивања старатељске заштите деце у 2014. години </t>
  </si>
  <si>
    <t>73. Број деце за коју је у току 2014. године донето решење о престанку старатељске заштите према старости и полу деце</t>
  </si>
  <si>
    <t>74. Број решења о престанку старатељске заштите за децу донетих у току 2014. године према разлозима престанка старатељске заштите</t>
  </si>
  <si>
    <t>75. Број решења о мерама превентивног надзора над вршењем родитељског права и број деце обухваћене мером превентивног надзора у 2014. години</t>
  </si>
  <si>
    <t>76. Број решења о мерама корективног надзора над вршењем родитељског права и број деце према чијим родитељима су предузете мере у 2014. години</t>
  </si>
  <si>
    <t>77. Број покренутих поступака пред судом од стране ЦСР у вези са вршењем родитељског права у 2014. години и број деце према чијим родитељима су покренути поступци пред судом</t>
  </si>
  <si>
    <t>78. Број спроведених поступака у породичним односима и број деце у току 2014. године</t>
  </si>
  <si>
    <r>
      <t xml:space="preserve">79. Број налаза и стручног мишљења </t>
    </r>
    <r>
      <rPr>
        <b/>
        <u val="single"/>
        <sz val="10"/>
        <rFont val="Calibri"/>
        <family val="2"/>
      </rPr>
      <t>на захтев суда</t>
    </r>
    <r>
      <rPr>
        <b/>
        <sz val="10"/>
        <rFont val="Calibri"/>
        <family val="2"/>
      </rPr>
      <t>, у парницама у којима се одлучује о заштити права детета или о вршењу, односно лишењу родитељског права у току 2014. године</t>
    </r>
  </si>
  <si>
    <t>80. Налази и мишљења по захтеву суда у поступцима који се односе на одрасле и старије у току 2014. године</t>
  </si>
  <si>
    <t>81. Број достављених налаза и мишљења, на захтев суда односно тужиоца о сврсисходности предузимања мера заштите од насиља у породици у 2014. години</t>
  </si>
  <si>
    <t>82. Број достављених налаза и мишљења суду у кривичном поступку за заштиту од насиља у породици у 2014. години</t>
  </si>
  <si>
    <t>83. Број пријава породичног и партнерског насиља према подацима интерног тима ЦСР према врсти породице и старости жртве у току 2014. године</t>
  </si>
  <si>
    <t>84. Број пријава породичног насиља према подацима интерног тима ЦСР према доминантној врсти насиља и старости жртве насиља у току 2014. године</t>
  </si>
  <si>
    <t>85.  Број поступака за заштиту жртава од насиља које је ЦСР покренуо по службеној дужности у 2014. години, према врстама поступка и старости жртве</t>
  </si>
  <si>
    <t>86. Број изречених мера заштите од  насиља  у породици у ЦСР у 2014. години према врсти мера и броју заштићених жртава</t>
  </si>
  <si>
    <t xml:space="preserve">87. Број починилаца насиља у породици евидентираних у 2014. години, према односу/сродству са жртвом насиља         </t>
  </si>
  <si>
    <t>88. Број обавештења тужилаштву и полицији о насиљу у породици поднетих од стране ЦСР у току 2014. године</t>
  </si>
  <si>
    <t>89. Број жртава насиља у ЦСР према подносиоцима пријаве/обавештења у 2014. години</t>
  </si>
  <si>
    <t>90. Број  датих мишљења о избору и примени васпитног налога по захтеву суда и јавног тужилaштва у 2014. години</t>
  </si>
  <si>
    <t>91. Број достављених решења суда или тужилаштва о примени васпитног налога у 2014. години</t>
  </si>
  <si>
    <t>92. Број поднетих извештаја о испуњењу васпитног налога јавном тужиоцу, односно судији за малолетнике у 2014. години</t>
  </si>
  <si>
    <t xml:space="preserve">93. Број изречених васпитних налога у 2014. години према врстама налога </t>
  </si>
  <si>
    <r>
      <t xml:space="preserve">94. Број достављених мишљења суду пред којим се води кривични поступак </t>
    </r>
    <r>
      <rPr>
        <b/>
        <sz val="10"/>
        <rFont val="Calibri"/>
        <family val="2"/>
      </rPr>
      <t>према малолетнику у 2014. години</t>
    </r>
  </si>
  <si>
    <r>
      <t>95. Број извештаја су</t>
    </r>
    <r>
      <rPr>
        <b/>
        <sz val="10"/>
        <rFont val="Calibri"/>
        <family val="2"/>
      </rPr>
      <t>ду</t>
    </r>
    <r>
      <rPr>
        <b/>
        <sz val="10"/>
        <rFont val="Calibri"/>
        <family val="2"/>
      </rPr>
      <t xml:space="preserve"> за малолетнике о спровођењу васпитних мера</t>
    </r>
  </si>
  <si>
    <r>
      <t xml:space="preserve">96. Број 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 xml:space="preserve">изречених васпитних  мера посебне обавезе у 2014. години према врстама посебне обавезе </t>
    </r>
    <r>
      <rPr>
        <b/>
        <sz val="10"/>
        <rFont val="Calibri"/>
        <family val="2"/>
      </rPr>
      <t xml:space="preserve"> </t>
    </r>
  </si>
  <si>
    <r>
      <t>97. Број</t>
    </r>
    <r>
      <rPr>
        <b/>
        <sz val="10"/>
        <rFont val="Calibri"/>
        <family val="2"/>
      </rPr>
      <t xml:space="preserve"> изречених васпитних мера појачаног надзора у 2014. години према врстама појачаног надзора</t>
    </r>
    <r>
      <rPr>
        <b/>
        <sz val="10"/>
        <rFont val="Calibri"/>
        <family val="2"/>
      </rPr>
      <t xml:space="preserve"> </t>
    </r>
  </si>
  <si>
    <t xml:space="preserve">98. Број  изречених заводских  васпитних мера малолетницима и млађим пунолетницима у 2014. години </t>
  </si>
  <si>
    <r>
      <t xml:space="preserve">99. Број </t>
    </r>
    <r>
      <rPr>
        <b/>
        <sz val="10"/>
        <rFont val="Calibri"/>
        <family val="2"/>
      </rPr>
      <t xml:space="preserve">изречених кривичних санкција малолетничког затвора у 2014. години </t>
    </r>
  </si>
  <si>
    <r>
      <t xml:space="preserve">100. Број </t>
    </r>
    <r>
      <rPr>
        <b/>
        <sz val="10"/>
        <rFont val="Calibri"/>
        <family val="2"/>
      </rPr>
      <t>изречених мера безбедности у 2014. години</t>
    </r>
  </si>
  <si>
    <t>101. Број малолетника и млађих пунолетника према којима су, након истека заводских мера и санкције малолетничког затвора, предузимане мере заштите у процесу реинтеграције</t>
  </si>
  <si>
    <r>
      <t xml:space="preserve">102. Број пријава (обавештења) на проблеме у понашању </t>
    </r>
    <r>
      <rPr>
        <b/>
        <sz val="10"/>
        <rFont val="Calibri"/>
        <family val="2"/>
      </rPr>
      <t>малолетника поднетих ЦСР-у у 2014. години</t>
    </r>
  </si>
  <si>
    <t>103. Број прекршајних поступака према малолетницима у 2014. години</t>
  </si>
  <si>
    <t>104. Број одбачених кривичних пријава против малолетника у 2014. години</t>
  </si>
  <si>
    <t>105. Малолетници са проблемима у понашању на евиденцији ЦСР у 2014. години</t>
  </si>
  <si>
    <r>
      <t>106. Број достављ</t>
    </r>
    <r>
      <rPr>
        <b/>
        <sz val="10"/>
        <rFont val="Calibri"/>
        <family val="2"/>
      </rPr>
      <t>e</t>
    </r>
    <r>
      <rPr>
        <b/>
        <sz val="10"/>
        <rFont val="Calibri"/>
        <family val="2"/>
      </rPr>
      <t>них налаза и мишљења другим институцијама и организацијама</t>
    </r>
  </si>
  <si>
    <t>107. Број предузетих неодложних интервенција у извештајном периоду</t>
  </si>
  <si>
    <t>108. Број услуга процене и планирања према корисницима услуга ЦСР у 2014.</t>
  </si>
  <si>
    <t>109. Број осталих процена у 2014. години</t>
  </si>
  <si>
    <t>110. Стручни послови супервизора и број реализованих послова у 2014. години</t>
  </si>
  <si>
    <r>
      <t>111.  Број случајева код којих је</t>
    </r>
    <r>
      <rPr>
        <b/>
        <sz val="10"/>
        <rFont val="Calibri"/>
        <family val="2"/>
      </rPr>
      <t xml:space="preserve"> примењено саветодавно усмеравање од стране водитеља случаја у 2014. години</t>
    </r>
  </si>
  <si>
    <t xml:space="preserve">112. Број корисника који су у току 2014. године упућени на коришћење дневних услуга заједници </t>
  </si>
  <si>
    <t>114. Број корисника који су у току 2014. године упућени на коришћење услуга подршке за самосталан живот</t>
  </si>
  <si>
    <t xml:space="preserve">115. Број корисника који су у току 2014. године упућени на коришћење саветодавно терапијских и социо-едукативних услуга који су реализовани ван ЦСР или у посебној јединици ЦСР </t>
  </si>
  <si>
    <t>116. Број корисника услуга смештаја које пружа ЦСР према извору финансирања у 2014. години</t>
  </si>
  <si>
    <t>1.2. ОСТАЛИ ПОДАЦИ О РАДУ ЦСР</t>
  </si>
  <si>
    <t>2. ПОДАЦИ О КОРИСНИЦИМА</t>
  </si>
  <si>
    <t>2.1. БРОЈ КОРИСНИКА ЦСР</t>
  </si>
  <si>
    <t>2.2. ФЛУКТУАЦИЈА КОРИСНИКА ЦСР</t>
  </si>
  <si>
    <t>2.3. ДЕЦА</t>
  </si>
  <si>
    <t>2.4. ОДРАСЛИ</t>
  </si>
  <si>
    <t>2.5. ОСОБЕ СА ИНВАЛИДИТЕТОМ</t>
  </si>
  <si>
    <t>2.6. ПОВРАТНИЦИ У ПРОЦЕСУ РЕАДМИСИЈЕ</t>
  </si>
  <si>
    <t>3. ОДЛУЧИВАЊЕ У ВРШЕЊУ ЈАВНИХ ОВЛАШЋЕЊА ЗА ПУНОЛЕТНЕ КОРИСНИКЕ</t>
  </si>
  <si>
    <t>3.2. ОСТВАРИВАЊЕ ПРАВА НА СМЕШТАЈ У УСТАНОВУ СОЦИЈАЛНЕ ЗАШТИТЕ И СМЕШТАЈ У ДРУГУ ПОРОДИЦУ</t>
  </si>
  <si>
    <t>3.3. СТАРАТЕЉСТВО</t>
  </si>
  <si>
    <t>3.4. ВРШЕЊЕ РОДИТЕЉСКОГ ПРАВА</t>
  </si>
  <si>
    <t>4. ОДЛУЧИВАЊЕ У ВРШЕЊУ ЈАВНИХ ОВЛАШЋЕЊА ЗА МАЛОЛЕТНЕ КОРИСНИКЕ</t>
  </si>
  <si>
    <t>4.1. ОСТВАРИВАЊЕ ПРАВА НА МАТЕРИЈАЛНУ ПОДРШКУ</t>
  </si>
  <si>
    <t>4.2. ОСТВАРИВАЊЕ ПРАВА НА ПОРОДИЧНИ СМЕШТАЈ</t>
  </si>
  <si>
    <t>4.5. УСВОЈЕЊЕ</t>
  </si>
  <si>
    <t xml:space="preserve">4.3. ОСТВАРИВАЊЕ ПРАВА НА ДОМСКИ СМЕШТАЈ </t>
  </si>
  <si>
    <t>4.4. НЕОДЛОЖНЕ ИНТЕРВЕНЦИЈЕ</t>
  </si>
  <si>
    <t>4.6. СТАРАТЕЉСТВО</t>
  </si>
  <si>
    <t>4.7. ВРШЕЊЕ РОДИТЕЉСКОГ ПРАВА</t>
  </si>
  <si>
    <t>5. ПОСЛОВИ У ВРШЕЊУ ЈАВНИХ ОВЛАШЋЕЊА</t>
  </si>
  <si>
    <t>5.1. ПОРОДИЧНИ ОДНОСИ</t>
  </si>
  <si>
    <t>5.2. ПОСЛОВИ ЗАШТИТЕ ОД НАСИЉА У ПОРОДИЦИ</t>
  </si>
  <si>
    <t>5.3. ПОСЛОВИ ЗАШТИТЕ МАЛОЛЕТНИКА</t>
  </si>
  <si>
    <t>6. ОСТАЛИ ПОСЛОВИ ЦСР</t>
  </si>
  <si>
    <t>6.1. Број издатих уверења грађанима</t>
  </si>
  <si>
    <r>
      <t xml:space="preserve">54. Разлози упућивања деце на услугу домског смештаја (нови корисници) </t>
    </r>
    <r>
      <rPr>
        <b/>
        <sz val="10"/>
        <rFont val="Calibri"/>
        <family val="2"/>
      </rPr>
      <t xml:space="preserve">према решењу о смештају </t>
    </r>
    <r>
      <rPr>
        <b/>
        <sz val="10"/>
        <rFont val="Calibri"/>
        <family val="2"/>
      </rPr>
      <t xml:space="preserve">у </t>
    </r>
    <r>
      <rPr>
        <b/>
        <sz val="10"/>
        <rFont val="Calibri"/>
        <family val="2"/>
      </rPr>
      <t>току</t>
    </r>
    <r>
      <rPr>
        <b/>
        <sz val="10"/>
        <rFont val="Calibri"/>
        <family val="2"/>
      </rPr>
      <t xml:space="preserve"> 2014. године и полу детета</t>
    </r>
  </si>
  <si>
    <r>
      <t xml:space="preserve">57. Број деце којима је прекинут </t>
    </r>
    <r>
      <rPr>
        <b/>
        <u val="single"/>
        <sz val="10"/>
        <rFont val="Calibri"/>
        <family val="2"/>
      </rPr>
      <t xml:space="preserve">домски смештај </t>
    </r>
    <r>
      <rPr>
        <b/>
        <sz val="10"/>
        <rFont val="Calibri"/>
        <family val="2"/>
      </rPr>
      <t xml:space="preserve"> у току 2014. године према разлозима престанка смештаја и узрасту</t>
    </r>
  </si>
  <si>
    <r>
      <t xml:space="preserve">5. Структура запослених </t>
    </r>
    <r>
      <rPr>
        <b/>
        <u val="single"/>
        <sz val="10"/>
        <rFont val="Calibri"/>
        <family val="2"/>
      </rPr>
      <t>стручних радника</t>
    </r>
    <r>
      <rPr>
        <b/>
        <sz val="10"/>
        <rFont val="Calibri"/>
        <family val="2"/>
      </rPr>
      <t xml:space="preserve"> на неодређено време 31.12.2014. према стручном профилу  и врсти послова</t>
    </r>
  </si>
  <si>
    <t>Број одраслих и старијих</t>
  </si>
  <si>
    <t>Млади (18 - 25)</t>
  </si>
  <si>
    <t>Одрасли (26 - 64)</t>
  </si>
  <si>
    <t>Старији (65 - 79)</t>
  </si>
  <si>
    <t>Старији (80 и више)</t>
  </si>
  <si>
    <t>113. Наведите назив других дневних услуга у заједници које је у 2014. години пружао ЦСР намењене свим корисничким групама према броју и узрасту корисника</t>
  </si>
  <si>
    <t xml:space="preserve">Ада </t>
  </si>
  <si>
    <t>Алибнар</t>
  </si>
  <si>
    <t>Лесковац</t>
  </si>
  <si>
    <t>Уб</t>
  </si>
  <si>
    <t>Алибунар</t>
  </si>
  <si>
    <t>Гњилане– Рани Луг</t>
  </si>
  <si>
    <r>
      <t xml:space="preserve">33. Разлози прекида </t>
    </r>
    <r>
      <rPr>
        <b/>
        <u val="single"/>
        <sz val="10"/>
        <rFont val="Calibri"/>
        <family val="2"/>
      </rPr>
      <t>породичног смештаја</t>
    </r>
    <r>
      <rPr>
        <b/>
        <sz val="10"/>
        <rFont val="Calibri"/>
        <family val="2"/>
      </rPr>
      <t xml:space="preserve"> у току 2014. године према старости и полу корисника</t>
    </r>
  </si>
  <si>
    <t>s</t>
  </si>
  <si>
    <t>Бисерка Јаковљевић</t>
  </si>
  <si>
    <t>Ружице Милановић бр.1 , 35000 Јагодина</t>
  </si>
  <si>
    <t>035/8222-456;035/8221-730;035/240-030</t>
  </si>
  <si>
    <t>jagodina.csr@minrzs.gov.rs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</si>
</sst>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9"/>
      <color indexed="61"/>
      <name val="Tahoma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8"/>
      <color indexed="61"/>
      <name val="Tahoma"/>
      <family val="2"/>
    </font>
    <font>
      <sz val="10"/>
      <name val="Tahoma"/>
      <family val="2"/>
    </font>
    <font>
      <b/>
      <sz val="10"/>
      <color indexed="61"/>
      <name val="Tahoma"/>
      <family val="2"/>
    </font>
    <font>
      <b/>
      <sz val="9"/>
      <color indexed="60"/>
      <name val="Tahoma"/>
      <family val="2"/>
    </font>
    <font>
      <b/>
      <sz val="9"/>
      <color indexed="25"/>
      <name val="Tahoma"/>
      <family val="2"/>
    </font>
    <font>
      <b/>
      <sz val="8"/>
      <color indexed="25"/>
      <name val="Tahoma"/>
      <family val="2"/>
    </font>
    <font>
      <b/>
      <sz val="10"/>
      <name val="Tahoma"/>
      <family val="2"/>
    </font>
    <font>
      <sz val="10"/>
      <name val="Arial Narrow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Calibri"/>
      <family val="2"/>
    </font>
    <font>
      <b/>
      <sz val="10"/>
      <color indexed="13"/>
      <name val="Calibri"/>
      <family val="2"/>
    </font>
    <font>
      <b/>
      <u val="single"/>
      <sz val="10"/>
      <name val="Calibri"/>
      <family val="2"/>
    </font>
    <font>
      <b/>
      <i/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1"/>
      <color indexed="12"/>
      <name val="Calibri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0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8" tint="0.7999799847602844"/>
      </patternFill>
    </fill>
    <fill>
      <patternFill patternType="solid">
        <fgColor rgb="FFFFFFFF"/>
        <bgColor indexed="64"/>
      </patternFill>
    </fill>
    <fill>
      <patternFill patternType="solid">
        <fgColor rgb="FF32C8B1"/>
        <bgColor indexed="64"/>
      </patternFill>
    </fill>
    <fill>
      <patternFill patternType="gray125">
        <bgColor theme="8" tint="0.7999500036239624"/>
      </patternFill>
    </fill>
    <fill>
      <patternFill patternType="gray0625"/>
    </fill>
    <fill>
      <patternFill patternType="gray0625">
        <bgColor theme="0"/>
      </patternFill>
    </fill>
    <fill>
      <patternFill patternType="gray0625">
        <bgColor rgb="FFFFFFCC"/>
      </patternFill>
    </fill>
    <fill>
      <patternFill patternType="gray0625">
        <bgColor theme="9" tint="0.7999799847602844"/>
      </patternFill>
    </fill>
    <fill>
      <patternFill patternType="gray0625">
        <bgColor indexed="26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ck"/>
      <top style="thick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/>
      <top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medium">
        <color indexed="8"/>
      </left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34">
    <xf numFmtId="0" fontId="0" fillId="0" borderId="0" xfId="0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10" xfId="0" applyFont="1" applyBorder="1" applyAlignment="1">
      <alignment vertical="top"/>
    </xf>
    <xf numFmtId="0" fontId="1" fillId="0" borderId="7" xfId="59" applyFont="1" applyFill="1" applyBorder="1" applyAlignment="1">
      <alignment horizontal="left" wrapText="1"/>
      <protection/>
    </xf>
    <xf numFmtId="0" fontId="34" fillId="0" borderId="11" xfId="0" applyFont="1" applyBorder="1" applyAlignment="1">
      <alignment vertical="top"/>
    </xf>
    <xf numFmtId="0" fontId="1" fillId="24" borderId="12" xfId="0" applyFont="1" applyFill="1" applyBorder="1" applyAlignment="1">
      <alignment vertical="top" wrapText="1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1" fillId="24" borderId="13" xfId="0" applyFont="1" applyFill="1" applyBorder="1" applyAlignment="1">
      <alignment vertical="top" wrapText="1"/>
    </xf>
    <xf numFmtId="0" fontId="33" fillId="0" borderId="10" xfId="0" applyFont="1" applyBorder="1" applyAlignment="1">
      <alignment vertical="top"/>
    </xf>
    <xf numFmtId="0" fontId="1" fillId="0" borderId="14" xfId="59" applyFont="1" applyFill="1" applyBorder="1" applyAlignment="1">
      <alignment horizontal="left" wrapText="1"/>
      <protection/>
    </xf>
    <xf numFmtId="0" fontId="35" fillId="0" borderId="0" xfId="0" applyFont="1" applyAlignment="1">
      <alignment vertical="center"/>
    </xf>
    <xf numFmtId="0" fontId="33" fillId="25" borderId="0" xfId="0" applyFont="1" applyFill="1" applyAlignment="1">
      <alignment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3" fillId="0" borderId="0" xfId="0" applyFont="1" applyAlignment="1">
      <alignment horizontal="left"/>
    </xf>
    <xf numFmtId="0" fontId="34" fillId="0" borderId="0" xfId="0" applyFont="1" applyFill="1" applyBorder="1" applyAlignment="1">
      <alignment wrapText="1"/>
    </xf>
    <xf numFmtId="0" fontId="35" fillId="0" borderId="15" xfId="0" applyFont="1" applyFill="1" applyBorder="1" applyAlignment="1" applyProtection="1">
      <alignment horizontal="center" vertical="center" wrapText="1"/>
      <protection hidden="1"/>
    </xf>
    <xf numFmtId="0" fontId="32" fillId="0" borderId="15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1" fontId="35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3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10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2" fillId="0" borderId="0" xfId="0" applyFont="1" applyFill="1" applyBorder="1" applyAlignment="1" applyProtection="1">
      <alignment horizontal="left" vertical="center" wrapText="1"/>
      <protection hidden="1"/>
    </xf>
    <xf numFmtId="0" fontId="35" fillId="0" borderId="0" xfId="0" applyFont="1" applyFill="1" applyAlignment="1">
      <alignment vertical="center"/>
    </xf>
    <xf numFmtId="1" fontId="35" fillId="0" borderId="0" xfId="0" applyNumberFormat="1" applyFont="1" applyBorder="1" applyAlignment="1">
      <alignment horizontal="center" vertical="center"/>
    </xf>
    <xf numFmtId="1" fontId="32" fillId="0" borderId="15" xfId="0" applyNumberFormat="1" applyFont="1" applyBorder="1" applyAlignment="1">
      <alignment vertical="center"/>
    </xf>
    <xf numFmtId="0" fontId="35" fillId="25" borderId="15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Alignment="1">
      <alignment horizontal="left"/>
    </xf>
    <xf numFmtId="0" fontId="32" fillId="25" borderId="15" xfId="0" applyFont="1" applyFill="1" applyBorder="1" applyAlignment="1" applyProtection="1">
      <alignment horizontal="right" vertical="center" wrapText="1"/>
      <protection hidden="1"/>
    </xf>
    <xf numFmtId="1" fontId="35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33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vertical="center"/>
    </xf>
    <xf numFmtId="0" fontId="55" fillId="0" borderId="0" xfId="0" applyFont="1" applyAlignment="1">
      <alignment/>
    </xf>
    <xf numFmtId="0" fontId="32" fillId="0" borderId="17" xfId="0" applyFont="1" applyFill="1" applyBorder="1" applyAlignment="1" applyProtection="1">
      <alignment vertical="center" wrapText="1"/>
      <protection hidden="1"/>
    </xf>
    <xf numFmtId="0" fontId="32" fillId="0" borderId="0" xfId="0" applyFont="1" applyFill="1" applyBorder="1" applyAlignment="1">
      <alignment horizontal="left" vertical="center" wrapText="1"/>
    </xf>
    <xf numFmtId="0" fontId="35" fillId="25" borderId="15" xfId="0" applyFont="1" applyFill="1" applyBorder="1" applyAlignment="1" applyProtection="1">
      <alignment horizontal="center" vertical="center"/>
      <protection hidden="1"/>
    </xf>
    <xf numFmtId="0" fontId="35" fillId="25" borderId="15" xfId="0" applyFont="1" applyFill="1" applyBorder="1" applyAlignment="1" applyProtection="1">
      <alignment horizontal="right" vertical="center" wrapText="1"/>
      <protection locked="0"/>
    </xf>
    <xf numFmtId="0" fontId="35" fillId="25" borderId="15" xfId="0" applyFont="1" applyFill="1" applyBorder="1" applyAlignment="1" applyProtection="1">
      <alignment vertical="center"/>
      <protection locked="0"/>
    </xf>
    <xf numFmtId="0" fontId="32" fillId="25" borderId="15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18" xfId="0" applyFont="1" applyFill="1" applyBorder="1" applyAlignment="1" applyProtection="1">
      <alignment vertical="center" wrapText="1"/>
      <protection hidden="1"/>
    </xf>
    <xf numFmtId="0" fontId="32" fillId="0" borderId="16" xfId="0" applyFont="1" applyFill="1" applyBorder="1" applyAlignment="1" applyProtection="1">
      <alignment vertical="center" wrapText="1"/>
      <protection hidden="1"/>
    </xf>
    <xf numFmtId="0" fontId="32" fillId="0" borderId="19" xfId="0" applyFont="1" applyFill="1" applyBorder="1" applyAlignment="1" applyProtection="1">
      <alignment vertical="center" wrapText="1"/>
      <protection hidden="1"/>
    </xf>
    <xf numFmtId="0" fontId="32" fillId="0" borderId="0" xfId="0" applyFont="1" applyFill="1" applyBorder="1" applyAlignment="1">
      <alignment horizontal="center" vertical="center" wrapText="1"/>
    </xf>
    <xf numFmtId="0" fontId="35" fillId="0" borderId="0" xfId="0" applyFont="1" applyAlignment="1" applyProtection="1">
      <alignment vertical="center"/>
      <protection hidden="1"/>
    </xf>
    <xf numFmtId="0" fontId="35" fillId="0" borderId="0" xfId="0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top" wrapText="1"/>
    </xf>
    <xf numFmtId="1" fontId="32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35" fillId="0" borderId="0" xfId="0" applyFont="1" applyAlignment="1" applyProtection="1">
      <alignment vertical="center"/>
      <protection hidden="1"/>
    </xf>
    <xf numFmtId="0" fontId="36" fillId="0" borderId="0" xfId="0" applyFont="1" applyFill="1" applyAlignment="1" applyProtection="1">
      <alignment vertical="center"/>
      <protection hidden="1"/>
    </xf>
    <xf numFmtId="0" fontId="36" fillId="0" borderId="0" xfId="0" applyFont="1" applyFill="1" applyAlignment="1" applyProtection="1">
      <alignment horizontal="center" vertical="center"/>
      <protection hidden="1"/>
    </xf>
    <xf numFmtId="49" fontId="3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Border="1" applyAlignment="1" applyProtection="1">
      <alignment horizontal="right" vertical="center" wrapText="1"/>
      <protection hidden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left" vertical="top" wrapText="1"/>
      <protection hidden="1"/>
    </xf>
    <xf numFmtId="0" fontId="32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justify"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35" fillId="0" borderId="20" xfId="0" applyFont="1" applyFill="1" applyBorder="1" applyAlignment="1" applyProtection="1">
      <alignment vertical="center"/>
      <protection hidden="1"/>
    </xf>
    <xf numFmtId="0" fontId="35" fillId="0" borderId="0" xfId="0" applyFont="1" applyFill="1" applyAlignment="1" applyProtection="1">
      <alignment vertical="center"/>
      <protection hidden="1"/>
    </xf>
    <xf numFmtId="0" fontId="41" fillId="0" borderId="0" xfId="0" applyFont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5" fillId="26" borderId="21" xfId="0" applyFont="1" applyFill="1" applyBorder="1" applyAlignment="1" applyProtection="1">
      <alignment vertical="center"/>
      <protection hidden="1"/>
    </xf>
    <xf numFmtId="0" fontId="56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32" fillId="25" borderId="15" xfId="0" applyFont="1" applyFill="1" applyBorder="1" applyAlignment="1" applyProtection="1">
      <alignment horizontal="center" vertical="center" wrapText="1"/>
      <protection hidden="1"/>
    </xf>
    <xf numFmtId="0" fontId="35" fillId="25" borderId="15" xfId="0" applyFont="1" applyFill="1" applyBorder="1" applyAlignment="1" applyProtection="1">
      <alignment horizontal="center" vertical="center" wrapText="1"/>
      <protection hidden="1"/>
    </xf>
    <xf numFmtId="0" fontId="32" fillId="25" borderId="22" xfId="0" applyFont="1" applyFill="1" applyBorder="1" applyAlignment="1" applyProtection="1">
      <alignment vertical="center"/>
      <protection hidden="1"/>
    </xf>
    <xf numFmtId="0" fontId="32" fillId="25" borderId="17" xfId="0" applyFont="1" applyFill="1" applyBorder="1" applyAlignment="1" applyProtection="1">
      <alignment vertical="center"/>
      <protection hidden="1"/>
    </xf>
    <xf numFmtId="0" fontId="32" fillId="25" borderId="23" xfId="0" applyFont="1" applyFill="1" applyBorder="1" applyAlignment="1" applyProtection="1">
      <alignment vertical="center"/>
      <protection hidden="1"/>
    </xf>
    <xf numFmtId="0" fontId="32" fillId="25" borderId="24" xfId="0" applyFont="1" applyFill="1" applyBorder="1" applyAlignment="1" applyProtection="1">
      <alignment vertical="center"/>
      <protection hidden="1"/>
    </xf>
    <xf numFmtId="1" fontId="35" fillId="25" borderId="15" xfId="0" applyNumberFormat="1" applyFont="1" applyFill="1" applyBorder="1" applyAlignment="1" applyProtection="1">
      <alignment vertical="center" wrapText="1"/>
      <protection locked="0"/>
    </xf>
    <xf numFmtId="1" fontId="32" fillId="25" borderId="15" xfId="0" applyNumberFormat="1" applyFont="1" applyFill="1" applyBorder="1" applyAlignment="1" applyProtection="1">
      <alignment vertical="center" wrapText="1"/>
      <protection hidden="1"/>
    </xf>
    <xf numFmtId="0" fontId="54" fillId="0" borderId="0" xfId="57">
      <alignment/>
      <protection/>
    </xf>
    <xf numFmtId="0" fontId="33" fillId="0" borderId="0" xfId="0" applyFont="1" applyBorder="1" applyAlignment="1">
      <alignment/>
    </xf>
    <xf numFmtId="0" fontId="54" fillId="0" borderId="0" xfId="57" applyBorder="1">
      <alignment/>
      <protection/>
    </xf>
    <xf numFmtId="0" fontId="16" fillId="0" borderId="7" xfId="59" applyFont="1" applyFill="1" applyBorder="1" applyAlignment="1">
      <alignment horizontal="left" wrapText="1"/>
      <protection/>
    </xf>
    <xf numFmtId="0" fontId="1" fillId="0" borderId="25" xfId="59" applyFont="1" applyFill="1" applyBorder="1" applyAlignment="1">
      <alignment horizontal="left" wrapText="1"/>
      <protection/>
    </xf>
    <xf numFmtId="0" fontId="34" fillId="25" borderId="0" xfId="57" applyFont="1" applyFill="1" applyBorder="1" applyAlignment="1">
      <alignment vertical="center"/>
      <protection/>
    </xf>
    <xf numFmtId="0" fontId="34" fillId="25" borderId="0" xfId="53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35" fillId="0" borderId="18" xfId="0" applyFont="1" applyBorder="1" applyAlignment="1" applyProtection="1">
      <alignment horizontal="left" vertical="center" wrapText="1"/>
      <protection hidden="1"/>
    </xf>
    <xf numFmtId="0" fontId="35" fillId="0" borderId="16" xfId="0" applyFont="1" applyBorder="1" applyAlignment="1" applyProtection="1">
      <alignment horizontal="left" vertical="center" wrapText="1"/>
      <protection hidden="1"/>
    </xf>
    <xf numFmtId="0" fontId="55" fillId="0" borderId="0" xfId="0" applyFont="1" applyAlignment="1">
      <alignment horizontal="left" vertical="center"/>
    </xf>
    <xf numFmtId="1" fontId="35" fillId="0" borderId="0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left" vertical="center" wrapText="1"/>
      <protection hidden="1"/>
    </xf>
    <xf numFmtId="0" fontId="34" fillId="25" borderId="0" xfId="0" applyFont="1" applyFill="1" applyBorder="1" applyAlignment="1">
      <alignment horizontal="left" vertical="center"/>
    </xf>
    <xf numFmtId="0" fontId="32" fillId="25" borderId="0" xfId="0" applyFont="1" applyFill="1" applyBorder="1" applyAlignment="1" applyProtection="1">
      <alignment horizontal="left" vertical="center" wrapText="1"/>
      <protection hidden="1"/>
    </xf>
    <xf numFmtId="1" fontId="32" fillId="25" borderId="0" xfId="0" applyNumberFormat="1" applyFont="1" applyFill="1" applyBorder="1" applyAlignment="1" applyProtection="1">
      <alignment horizontal="center" vertical="center" wrapText="1"/>
      <protection hidden="1"/>
    </xf>
    <xf numFmtId="1" fontId="32" fillId="25" borderId="0" xfId="0" applyNumberFormat="1" applyFont="1" applyFill="1" applyBorder="1" applyAlignment="1" applyProtection="1">
      <alignment horizontal="right" vertical="center" wrapText="1"/>
      <protection hidden="1"/>
    </xf>
    <xf numFmtId="0" fontId="55" fillId="0" borderId="0" xfId="0" applyFont="1" applyFill="1" applyBorder="1" applyAlignment="1" applyProtection="1">
      <alignment horizontal="left" vertical="center" wrapText="1"/>
      <protection hidden="1"/>
    </xf>
    <xf numFmtId="1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5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25" borderId="0" xfId="58" applyFont="1" applyFill="1" applyBorder="1" applyAlignment="1">
      <alignment horizontal="left" vertical="top" wrapText="1"/>
      <protection/>
    </xf>
    <xf numFmtId="1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2" fillId="25" borderId="18" xfId="0" applyFont="1" applyFill="1" applyBorder="1" applyAlignment="1" applyProtection="1">
      <alignment horizontal="left" vertical="center" wrapText="1"/>
      <protection hidden="1"/>
    </xf>
    <xf numFmtId="0" fontId="32" fillId="25" borderId="16" xfId="0" applyFont="1" applyFill="1" applyBorder="1" applyAlignment="1" applyProtection="1">
      <alignment horizontal="left" vertical="center" wrapText="1"/>
      <protection hidden="1"/>
    </xf>
    <xf numFmtId="0" fontId="0" fillId="25" borderId="0" xfId="0" applyFill="1" applyAlignment="1">
      <alignment/>
    </xf>
    <xf numFmtId="0" fontId="35" fillId="25" borderId="0" xfId="0" applyFont="1" applyFill="1" applyAlignment="1">
      <alignment vertical="center"/>
    </xf>
    <xf numFmtId="49" fontId="32" fillId="25" borderId="15" xfId="0" applyNumberFormat="1" applyFont="1" applyFill="1" applyBorder="1" applyAlignment="1" applyProtection="1">
      <alignment horizontal="center" vertical="center" wrapText="1"/>
      <protection hidden="1"/>
    </xf>
    <xf numFmtId="1" fontId="32" fillId="25" borderId="16" xfId="0" applyNumberFormat="1" applyFont="1" applyFill="1" applyBorder="1" applyAlignment="1" applyProtection="1">
      <alignment horizontal="center" vertical="center" wrapText="1"/>
      <protection hidden="1"/>
    </xf>
    <xf numFmtId="1" fontId="32" fillId="25" borderId="16" xfId="0" applyNumberFormat="1" applyFont="1" applyFill="1" applyBorder="1" applyAlignment="1" applyProtection="1">
      <alignment horizontal="right" vertical="center" wrapText="1"/>
      <protection hidden="1"/>
    </xf>
    <xf numFmtId="1" fontId="32" fillId="25" borderId="19" xfId="0" applyNumberFormat="1" applyFont="1" applyFill="1" applyBorder="1" applyAlignment="1" applyProtection="1">
      <alignment horizontal="right" vertical="center" wrapText="1"/>
      <protection hidden="1"/>
    </xf>
    <xf numFmtId="0" fontId="0" fillId="25" borderId="0" xfId="0" applyFont="1" applyFill="1" applyAlignment="1">
      <alignment/>
    </xf>
    <xf numFmtId="1" fontId="35" fillId="0" borderId="16" xfId="0" applyNumberFormat="1" applyFont="1" applyBorder="1" applyAlignment="1" applyProtection="1">
      <alignment horizontal="center" vertical="center"/>
      <protection locked="0"/>
    </xf>
    <xf numFmtId="1" fontId="35" fillId="0" borderId="19" xfId="0" applyNumberFormat="1" applyFont="1" applyBorder="1" applyAlignment="1" applyProtection="1">
      <alignment horizontal="center" vertical="center"/>
      <protection locked="0"/>
    </xf>
    <xf numFmtId="0" fontId="32" fillId="25" borderId="18" xfId="0" applyFont="1" applyFill="1" applyBorder="1" applyAlignment="1" applyProtection="1">
      <alignment horizontal="left" vertical="center" wrapText="1"/>
      <protection hidden="1"/>
    </xf>
    <xf numFmtId="0" fontId="32" fillId="25" borderId="16" xfId="0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Fill="1" applyBorder="1" applyAlignment="1" applyProtection="1">
      <alignment horizontal="left" vertical="center" wrapText="1"/>
      <protection hidden="1"/>
    </xf>
    <xf numFmtId="49" fontId="3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55" fillId="25" borderId="0" xfId="0" applyFont="1" applyFill="1" applyAlignment="1">
      <alignment vertical="center"/>
    </xf>
    <xf numFmtId="0" fontId="35" fillId="25" borderId="15" xfId="0" applyFont="1" applyFill="1" applyBorder="1" applyAlignment="1" applyProtection="1">
      <alignment horizontal="center" vertical="center" wrapText="1"/>
      <protection hidden="1"/>
    </xf>
    <xf numFmtId="0" fontId="34" fillId="25" borderId="24" xfId="0" applyFont="1" applyFill="1" applyBorder="1" applyAlignment="1">
      <alignment horizontal="left" vertical="center"/>
    </xf>
    <xf numFmtId="0" fontId="33" fillId="25" borderId="24" xfId="0" applyFont="1" applyFill="1" applyBorder="1" applyAlignment="1">
      <alignment vertical="center"/>
    </xf>
    <xf numFmtId="0" fontId="35" fillId="0" borderId="0" xfId="0" applyFont="1" applyBorder="1" applyAlignment="1" applyProtection="1">
      <alignment horizontal="justify" vertical="center" wrapText="1"/>
      <protection hidden="1"/>
    </xf>
    <xf numFmtId="1" fontId="35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32" fillId="25" borderId="0" xfId="0" applyFont="1" applyFill="1" applyBorder="1" applyAlignment="1" applyProtection="1">
      <alignment horizontal="left" vertical="center" wrapText="1"/>
      <protection hidden="1"/>
    </xf>
    <xf numFmtId="1" fontId="35" fillId="25" borderId="0" xfId="0" applyNumberFormat="1" applyFont="1" applyFill="1" applyBorder="1" applyAlignment="1" applyProtection="1">
      <alignment horizontal="center" vertical="center"/>
      <protection locked="0"/>
    </xf>
    <xf numFmtId="1" fontId="35" fillId="25" borderId="16" xfId="0" applyNumberFormat="1" applyFont="1" applyFill="1" applyBorder="1" applyAlignment="1" applyProtection="1">
      <alignment horizontal="center" vertical="center"/>
      <protection locked="0"/>
    </xf>
    <xf numFmtId="0" fontId="35" fillId="25" borderId="15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Border="1" applyAlignment="1" applyProtection="1">
      <alignment horizontal="left" vertical="center" wrapText="1"/>
      <protection hidden="1"/>
    </xf>
    <xf numFmtId="1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 applyProtection="1">
      <alignment horizontal="left" vertical="center" wrapText="1"/>
      <protection hidden="1"/>
    </xf>
    <xf numFmtId="1" fontId="35" fillId="0" borderId="0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top"/>
    </xf>
    <xf numFmtId="1" fontId="32" fillId="25" borderId="15" xfId="0" applyNumberFormat="1" applyFont="1" applyFill="1" applyBorder="1" applyAlignment="1" applyProtection="1">
      <alignment horizontal="right" vertical="center" wrapText="1"/>
      <protection hidden="1"/>
    </xf>
    <xf numFmtId="0" fontId="35" fillId="0" borderId="26" xfId="0" applyFont="1" applyBorder="1" applyAlignment="1" applyProtection="1">
      <alignment horizontal="left" vertical="center" wrapText="1"/>
      <protection hidden="1"/>
    </xf>
    <xf numFmtId="0" fontId="34" fillId="0" borderId="0" xfId="0" applyFont="1" applyAlignment="1">
      <alignment horizontal="left" vertical="center" wrapText="1"/>
    </xf>
    <xf numFmtId="0" fontId="0" fillId="25" borderId="0" xfId="0" applyFill="1" applyAlignment="1">
      <alignment vertical="center"/>
    </xf>
    <xf numFmtId="0" fontId="32" fillId="25" borderId="0" xfId="0" applyFont="1" applyFill="1" applyBorder="1" applyAlignment="1">
      <alignment horizontal="left" vertical="center" wrapText="1"/>
    </xf>
    <xf numFmtId="0" fontId="32" fillId="25" borderId="0" xfId="0" applyFont="1" applyFill="1" applyBorder="1" applyAlignment="1">
      <alignment horizontal="left" vertical="center"/>
    </xf>
    <xf numFmtId="1" fontId="35" fillId="25" borderId="0" xfId="0" applyNumberFormat="1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Alignment="1">
      <alignment/>
    </xf>
    <xf numFmtId="0" fontId="32" fillId="0" borderId="0" xfId="0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2" fillId="25" borderId="15" xfId="0" applyFont="1" applyFill="1" applyBorder="1" applyAlignment="1" applyProtection="1">
      <alignment horizontal="center" vertical="center" wrapText="1"/>
      <protection hidden="1"/>
    </xf>
    <xf numFmtId="0" fontId="32" fillId="25" borderId="16" xfId="0" applyFont="1" applyFill="1" applyBorder="1" applyAlignment="1" applyProtection="1">
      <alignment horizontal="center" vertical="center" wrapText="1"/>
      <protection hidden="1"/>
    </xf>
    <xf numFmtId="0" fontId="32" fillId="25" borderId="19" xfId="0" applyFont="1" applyFill="1" applyBorder="1" applyAlignment="1" applyProtection="1">
      <alignment horizontal="center" vertical="center" wrapText="1"/>
      <protection hidden="1"/>
    </xf>
    <xf numFmtId="0" fontId="32" fillId="25" borderId="23" xfId="0" applyFont="1" applyFill="1" applyBorder="1" applyAlignment="1" applyProtection="1">
      <alignment horizontal="left" vertical="center" wrapText="1"/>
      <protection hidden="1"/>
    </xf>
    <xf numFmtId="0" fontId="32" fillId="25" borderId="24" xfId="0" applyFont="1" applyFill="1" applyBorder="1" applyAlignment="1" applyProtection="1">
      <alignment horizontal="left" vertical="center" wrapText="1"/>
      <protection hidden="1"/>
    </xf>
    <xf numFmtId="0" fontId="32" fillId="25" borderId="18" xfId="0" applyFont="1" applyFill="1" applyBorder="1" applyAlignment="1" applyProtection="1">
      <alignment horizontal="left" vertical="center" wrapText="1"/>
      <protection hidden="1"/>
    </xf>
    <xf numFmtId="0" fontId="32" fillId="25" borderId="16" xfId="0" applyFont="1" applyFill="1" applyBorder="1" applyAlignment="1" applyProtection="1">
      <alignment horizontal="left" vertical="center" wrapText="1"/>
      <protection hidden="1"/>
    </xf>
    <xf numFmtId="1" fontId="32" fillId="25" borderId="19" xfId="0" applyNumberFormat="1" applyFont="1" applyFill="1" applyBorder="1" applyAlignment="1" applyProtection="1">
      <alignment horizontal="center" vertical="center" wrapText="1"/>
      <protection hidden="1"/>
    </xf>
    <xf numFmtId="0" fontId="32" fillId="25" borderId="18" xfId="0" applyFont="1" applyFill="1" applyBorder="1" applyAlignment="1" applyProtection="1">
      <alignment horizontal="left" vertical="center" wrapText="1"/>
      <protection hidden="1"/>
    </xf>
    <xf numFmtId="0" fontId="32" fillId="25" borderId="16" xfId="0" applyFont="1" applyFill="1" applyBorder="1" applyAlignment="1" applyProtection="1">
      <alignment horizontal="left" vertical="center" wrapText="1"/>
      <protection hidden="1"/>
    </xf>
    <xf numFmtId="0" fontId="32" fillId="25" borderId="15" xfId="0" applyFont="1" applyFill="1" applyBorder="1" applyAlignment="1" applyProtection="1">
      <alignment horizontal="center" vertical="center" wrapText="1"/>
      <protection hidden="1"/>
    </xf>
    <xf numFmtId="1" fontId="32" fillId="25" borderId="15" xfId="0" applyNumberFormat="1" applyFont="1" applyFill="1" applyBorder="1" applyAlignment="1" applyProtection="1">
      <alignment vertical="center" wrapText="1"/>
      <protection hidden="1"/>
    </xf>
    <xf numFmtId="0" fontId="32" fillId="25" borderId="26" xfId="0" applyFont="1" applyFill="1" applyBorder="1" applyAlignment="1">
      <alignment vertical="center"/>
    </xf>
    <xf numFmtId="0" fontId="32" fillId="25" borderId="0" xfId="0" applyFont="1" applyFill="1" applyBorder="1" applyAlignment="1">
      <alignment vertical="center"/>
    </xf>
    <xf numFmtId="0" fontId="32" fillId="0" borderId="15" xfId="0" applyFont="1" applyFill="1" applyBorder="1" applyAlignment="1" applyProtection="1">
      <alignment vertical="center" wrapText="1"/>
      <protection hidden="1"/>
    </xf>
    <xf numFmtId="0" fontId="35" fillId="0" borderId="0" xfId="0" applyFont="1" applyBorder="1" applyAlignment="1">
      <alignment vertical="center"/>
    </xf>
    <xf numFmtId="1" fontId="32" fillId="25" borderId="24" xfId="0" applyNumberFormat="1" applyFont="1" applyFill="1" applyBorder="1" applyAlignment="1" applyProtection="1">
      <alignment horizontal="center" vertical="center" wrapText="1"/>
      <protection hidden="1"/>
    </xf>
    <xf numFmtId="1" fontId="32" fillId="25" borderId="24" xfId="0" applyNumberFormat="1" applyFont="1" applyFill="1" applyBorder="1" applyAlignment="1" applyProtection="1">
      <alignment horizontal="right" vertical="center" wrapText="1"/>
      <protection hidden="1"/>
    </xf>
    <xf numFmtId="1" fontId="35" fillId="25" borderId="15" xfId="0" applyNumberFormat="1" applyFont="1" applyFill="1" applyBorder="1" applyAlignment="1" applyProtection="1">
      <alignment horizontal="center" vertical="center" wrapText="1"/>
      <protection hidden="1"/>
    </xf>
    <xf numFmtId="0" fontId="32" fillId="25" borderId="16" xfId="0" applyFont="1" applyFill="1" applyBorder="1" applyAlignment="1" applyProtection="1">
      <alignment horizontal="center" vertical="center" wrapText="1"/>
      <protection hidden="1"/>
    </xf>
    <xf numFmtId="0" fontId="32" fillId="25" borderId="19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left" vertical="center" wrapText="1"/>
      <protection hidden="1"/>
    </xf>
    <xf numFmtId="1" fontId="32" fillId="0" borderId="0" xfId="0" applyNumberFormat="1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left" vertical="center"/>
      <protection hidden="1"/>
    </xf>
    <xf numFmtId="0" fontId="32" fillId="0" borderId="23" xfId="0" applyFont="1" applyBorder="1" applyAlignment="1" applyProtection="1">
      <alignment horizontal="left" vertical="center"/>
      <protection hidden="1"/>
    </xf>
    <xf numFmtId="0" fontId="32" fillId="0" borderId="24" xfId="0" applyFont="1" applyBorder="1" applyAlignment="1" applyProtection="1">
      <alignment horizontal="left" vertical="center"/>
      <protection hidden="1"/>
    </xf>
    <xf numFmtId="0" fontId="42" fillId="0" borderId="0" xfId="0" applyFont="1" applyAlignment="1">
      <alignment/>
    </xf>
    <xf numFmtId="0" fontId="32" fillId="25" borderId="0" xfId="0" applyFont="1" applyFill="1" applyBorder="1" applyAlignment="1" applyProtection="1">
      <alignment horizontal="left" vertical="center"/>
      <protection hidden="1"/>
    </xf>
    <xf numFmtId="0" fontId="31" fillId="0" borderId="0" xfId="0" applyFont="1" applyBorder="1" applyAlignment="1">
      <alignment/>
    </xf>
    <xf numFmtId="0" fontId="32" fillId="25" borderId="15" xfId="0" applyFont="1" applyFill="1" applyBorder="1" applyAlignment="1" applyProtection="1">
      <alignment horizontal="center" vertical="center" wrapText="1"/>
      <protection hidden="1"/>
    </xf>
    <xf numFmtId="0" fontId="35" fillId="25" borderId="15" xfId="0" applyFont="1" applyFill="1" applyBorder="1" applyAlignment="1" applyProtection="1">
      <alignment horizontal="center" vertical="center" wrapText="1"/>
      <protection hidden="1"/>
    </xf>
    <xf numFmtId="0" fontId="32" fillId="25" borderId="15" xfId="0" applyFont="1" applyFill="1" applyBorder="1" applyAlignment="1" applyProtection="1">
      <alignment horizontal="center" vertical="center" wrapText="1"/>
      <protection hidden="1"/>
    </xf>
    <xf numFmtId="49" fontId="32" fillId="25" borderId="15" xfId="0" applyNumberFormat="1" applyFont="1" applyFill="1" applyBorder="1" applyAlignment="1" applyProtection="1">
      <alignment horizontal="center" vertical="center" wrapText="1"/>
      <protection hidden="1"/>
    </xf>
    <xf numFmtId="1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5" fillId="25" borderId="18" xfId="0" applyFont="1" applyFill="1" applyBorder="1" applyAlignment="1" applyProtection="1">
      <alignment vertical="center" wrapText="1"/>
      <protection hidden="1"/>
    </xf>
    <xf numFmtId="0" fontId="35" fillId="25" borderId="16" xfId="0" applyFont="1" applyFill="1" applyBorder="1" applyAlignment="1" applyProtection="1">
      <alignment vertical="center" wrapText="1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1" fontId="35" fillId="0" borderId="15" xfId="0" applyNumberFormat="1" applyFont="1" applyBorder="1" applyAlignment="1" applyProtection="1">
      <alignment horizontal="center" vertical="center" wrapText="1"/>
      <protection locked="0"/>
    </xf>
    <xf numFmtId="0" fontId="33" fillId="25" borderId="0" xfId="0" applyFont="1" applyFill="1" applyAlignment="1">
      <alignment/>
    </xf>
    <xf numFmtId="0" fontId="54" fillId="25" borderId="0" xfId="57" applyFill="1">
      <alignment/>
      <protection/>
    </xf>
    <xf numFmtId="0" fontId="32" fillId="25" borderId="19" xfId="0" applyFont="1" applyFill="1" applyBorder="1" applyAlignment="1" applyProtection="1">
      <alignment horizontal="center" vertical="center" wrapText="1"/>
      <protection hidden="1"/>
    </xf>
    <xf numFmtId="0" fontId="32" fillId="25" borderId="16" xfId="0" applyFont="1" applyFill="1" applyBorder="1" applyAlignment="1" applyProtection="1">
      <alignment horizontal="center" vertical="center" wrapText="1"/>
      <protection hidden="1"/>
    </xf>
    <xf numFmtId="0" fontId="32" fillId="25" borderId="16" xfId="0" applyFont="1" applyFill="1" applyBorder="1" applyAlignment="1" applyProtection="1">
      <alignment horizontal="center" vertical="center" wrapText="1"/>
      <protection hidden="1"/>
    </xf>
    <xf numFmtId="0" fontId="32" fillId="25" borderId="18" xfId="0" applyFont="1" applyFill="1" applyBorder="1" applyAlignment="1" applyProtection="1">
      <alignment horizontal="left" vertical="center" wrapText="1"/>
      <protection hidden="1"/>
    </xf>
    <xf numFmtId="0" fontId="32" fillId="25" borderId="16" xfId="0" applyFont="1" applyFill="1" applyBorder="1" applyAlignment="1" applyProtection="1">
      <alignment horizontal="left" vertical="center" wrapText="1"/>
      <protection hidden="1"/>
    </xf>
    <xf numFmtId="0" fontId="32" fillId="25" borderId="15" xfId="0" applyFont="1" applyFill="1" applyBorder="1" applyAlignment="1" applyProtection="1">
      <alignment vertical="center"/>
      <protection hidden="1"/>
    </xf>
    <xf numFmtId="0" fontId="58" fillId="27" borderId="27" xfId="57" applyFont="1" applyFill="1" applyBorder="1" applyAlignment="1">
      <alignment horizontal="justify" vertical="center"/>
      <protection/>
    </xf>
    <xf numFmtId="0" fontId="58" fillId="0" borderId="27" xfId="57" applyFont="1" applyBorder="1" applyAlignment="1">
      <alignment horizontal="justify" vertical="center"/>
      <protection/>
    </xf>
    <xf numFmtId="0" fontId="58" fillId="27" borderId="28" xfId="57" applyFont="1" applyFill="1" applyBorder="1" applyAlignment="1">
      <alignment horizontal="center" vertical="center"/>
      <protection/>
    </xf>
    <xf numFmtId="0" fontId="32" fillId="25" borderId="0" xfId="0" applyFont="1" applyFill="1" applyBorder="1" applyAlignment="1" applyProtection="1">
      <alignment vertical="center" wrapText="1"/>
      <protection hidden="1"/>
    </xf>
    <xf numFmtId="1" fontId="32" fillId="25" borderId="15" xfId="0" applyNumberFormat="1" applyFont="1" applyFill="1" applyBorder="1" applyAlignment="1" applyProtection="1">
      <alignment horizontal="right" vertical="center" wrapText="1"/>
      <protection hidden="1"/>
    </xf>
    <xf numFmtId="1" fontId="32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35" fillId="0" borderId="15" xfId="0" applyNumberFormat="1" applyFont="1" applyBorder="1" applyAlignment="1" applyProtection="1">
      <alignment horizontal="center" vertical="center" wrapText="1"/>
      <protection locked="0"/>
    </xf>
    <xf numFmtId="0" fontId="35" fillId="25" borderId="15" xfId="0" applyFont="1" applyFill="1" applyBorder="1" applyAlignment="1" applyProtection="1">
      <alignment horizontal="center" vertical="center" wrapText="1"/>
      <protection locked="0"/>
    </xf>
    <xf numFmtId="0" fontId="32" fillId="25" borderId="15" xfId="0" applyFont="1" applyFill="1" applyBorder="1" applyAlignment="1" applyProtection="1">
      <alignment horizontal="center" vertical="center" wrapText="1"/>
      <protection hidden="1"/>
    </xf>
    <xf numFmtId="0" fontId="32" fillId="25" borderId="19" xfId="0" applyFont="1" applyFill="1" applyBorder="1" applyAlignment="1" applyProtection="1">
      <alignment horizontal="center" vertical="center" wrapText="1"/>
      <protection hidden="1"/>
    </xf>
    <xf numFmtId="0" fontId="32" fillId="25" borderId="15" xfId="0" applyFont="1" applyFill="1" applyBorder="1" applyAlignment="1" applyProtection="1">
      <alignment horizontal="center" vertical="center" wrapText="1"/>
      <protection hidden="1"/>
    </xf>
    <xf numFmtId="1" fontId="32" fillId="25" borderId="15" xfId="0" applyNumberFormat="1" applyFont="1" applyFill="1" applyBorder="1" applyAlignment="1" applyProtection="1">
      <alignment horizontal="center" vertical="center" wrapText="1"/>
      <protection hidden="1"/>
    </xf>
    <xf numFmtId="1" fontId="32" fillId="25" borderId="15" xfId="0" applyNumberFormat="1" applyFont="1" applyFill="1" applyBorder="1" applyAlignment="1" applyProtection="1">
      <alignment horizontal="center" vertical="center" wrapText="1"/>
      <protection hidden="1"/>
    </xf>
    <xf numFmtId="1" fontId="35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32" fillId="25" borderId="15" xfId="0" applyFont="1" applyFill="1" applyBorder="1" applyAlignment="1" applyProtection="1">
      <alignment vertical="center" wrapText="1"/>
      <protection hidden="1"/>
    </xf>
    <xf numFmtId="0" fontId="32" fillId="25" borderId="15" xfId="0" applyFont="1" applyFill="1" applyBorder="1" applyAlignment="1" applyProtection="1">
      <alignment horizontal="center" vertical="center" wrapText="1"/>
      <protection hidden="1"/>
    </xf>
    <xf numFmtId="1" fontId="32" fillId="0" borderId="15" xfId="0" applyNumberFormat="1" applyFont="1" applyBorder="1" applyAlignment="1" applyProtection="1">
      <alignment vertical="center"/>
      <protection hidden="1"/>
    </xf>
    <xf numFmtId="0" fontId="35" fillId="0" borderId="15" xfId="0" applyFont="1" applyBorder="1" applyAlignment="1" applyProtection="1">
      <alignment vertical="center" wrapText="1"/>
      <protection locked="0"/>
    </xf>
    <xf numFmtId="0" fontId="32" fillId="0" borderId="15" xfId="0" applyFont="1" applyBorder="1" applyAlignment="1" applyProtection="1">
      <alignment vertical="center"/>
      <protection hidden="1"/>
    </xf>
    <xf numFmtId="0" fontId="35" fillId="0" borderId="15" xfId="0" applyFont="1" applyBorder="1" applyAlignment="1" applyProtection="1">
      <alignment vertical="center"/>
      <protection hidden="1"/>
    </xf>
    <xf numFmtId="1" fontId="32" fillId="0" borderId="15" xfId="0" applyNumberFormat="1" applyFont="1" applyBorder="1" applyAlignment="1" applyProtection="1">
      <alignment horizontal="center" vertical="center"/>
      <protection hidden="1"/>
    </xf>
    <xf numFmtId="1" fontId="32" fillId="0" borderId="15" xfId="0" applyNumberFormat="1" applyFont="1" applyBorder="1" applyAlignment="1" applyProtection="1">
      <alignment horizontal="center" vertical="center" wrapText="1"/>
      <protection hidden="1"/>
    </xf>
    <xf numFmtId="0" fontId="35" fillId="25" borderId="15" xfId="0" applyFont="1" applyFill="1" applyBorder="1" applyAlignment="1" applyProtection="1">
      <alignment horizontal="center" vertical="center" wrapText="1"/>
      <protection locked="0"/>
    </xf>
    <xf numFmtId="0" fontId="35" fillId="25" borderId="15" xfId="0" applyFont="1" applyFill="1" applyBorder="1" applyAlignment="1" applyProtection="1">
      <alignment horizontal="center" vertical="center" wrapText="1"/>
      <protection locked="0"/>
    </xf>
    <xf numFmtId="0" fontId="35" fillId="25" borderId="15" xfId="0" applyFont="1" applyFill="1" applyBorder="1" applyAlignment="1" applyProtection="1">
      <alignment horizontal="center" vertical="center" wrapText="1"/>
      <protection locked="0"/>
    </xf>
    <xf numFmtId="1" fontId="35" fillId="25" borderId="15" xfId="0" applyNumberFormat="1" applyFont="1" applyFill="1" applyBorder="1" applyAlignment="1" applyProtection="1">
      <alignment vertical="center" wrapText="1"/>
      <protection hidden="1"/>
    </xf>
    <xf numFmtId="1" fontId="32" fillId="25" borderId="15" xfId="0" applyNumberFormat="1" applyFont="1" applyFill="1" applyBorder="1" applyAlignment="1" applyProtection="1">
      <alignment vertical="center" wrapText="1"/>
      <protection hidden="1"/>
    </xf>
    <xf numFmtId="0" fontId="35" fillId="25" borderId="15" xfId="0" applyFont="1" applyFill="1" applyBorder="1" applyAlignment="1" applyProtection="1">
      <alignment vertical="center" wrapText="1"/>
      <protection locked="0"/>
    </xf>
    <xf numFmtId="1" fontId="35" fillId="25" borderId="15" xfId="0" applyNumberFormat="1" applyFont="1" applyFill="1" applyBorder="1" applyAlignment="1" applyProtection="1">
      <alignment vertical="center" wrapText="1"/>
      <protection locked="0"/>
    </xf>
    <xf numFmtId="1" fontId="35" fillId="25" borderId="15" xfId="0" applyNumberFormat="1" applyFont="1" applyFill="1" applyBorder="1" applyAlignment="1" applyProtection="1">
      <alignment horizontal="right" vertical="center" wrapText="1"/>
      <protection locked="0"/>
    </xf>
    <xf numFmtId="0" fontId="32" fillId="28" borderId="18" xfId="0" applyFont="1" applyFill="1" applyBorder="1" applyAlignment="1" applyProtection="1">
      <alignment horizontal="left" vertical="center" wrapText="1"/>
      <protection hidden="1"/>
    </xf>
    <xf numFmtId="0" fontId="32" fillId="28" borderId="16" xfId="0" applyFont="1" applyFill="1" applyBorder="1" applyAlignment="1" applyProtection="1">
      <alignment horizontal="left" vertical="center" wrapText="1"/>
      <protection hidden="1"/>
    </xf>
    <xf numFmtId="0" fontId="32" fillId="28" borderId="19" xfId="0" applyFont="1" applyFill="1" applyBorder="1" applyAlignment="1" applyProtection="1">
      <alignment horizontal="left" vertical="center" wrapText="1"/>
      <protection hidden="1"/>
    </xf>
    <xf numFmtId="0" fontId="32" fillId="25" borderId="15" xfId="0" applyFont="1" applyFill="1" applyBorder="1" applyAlignment="1" applyProtection="1">
      <alignment horizontal="center" vertical="center" wrapText="1"/>
      <protection hidden="1"/>
    </xf>
    <xf numFmtId="1" fontId="35" fillId="0" borderId="15" xfId="0" applyNumberFormat="1" applyFont="1" applyBorder="1" applyAlignment="1" applyProtection="1">
      <alignment horizontal="center" vertical="center" wrapText="1"/>
      <protection locked="0"/>
    </xf>
    <xf numFmtId="0" fontId="35" fillId="0" borderId="15" xfId="0" applyFont="1" applyBorder="1" applyAlignment="1" applyProtection="1">
      <alignment horizontal="left" wrapText="1"/>
      <protection locked="0"/>
    </xf>
    <xf numFmtId="0" fontId="35" fillId="25" borderId="18" xfId="0" applyFont="1" applyFill="1" applyBorder="1" applyAlignment="1" applyProtection="1">
      <alignment horizontal="center" vertical="center" wrapText="1"/>
      <protection locked="0"/>
    </xf>
    <xf numFmtId="0" fontId="35" fillId="25" borderId="16" xfId="0" applyFont="1" applyFill="1" applyBorder="1" applyAlignment="1" applyProtection="1">
      <alignment horizontal="center" vertical="center" wrapText="1"/>
      <protection locked="0"/>
    </xf>
    <xf numFmtId="0" fontId="35" fillId="25" borderId="19" xfId="0" applyFont="1" applyFill="1" applyBorder="1" applyAlignment="1" applyProtection="1">
      <alignment horizontal="center" vertical="center" wrapText="1"/>
      <protection locked="0"/>
    </xf>
    <xf numFmtId="0" fontId="35" fillId="24" borderId="18" xfId="0" applyFont="1" applyFill="1" applyBorder="1" applyAlignment="1" applyProtection="1">
      <alignment horizontal="left" vertical="center" wrapText="1"/>
      <protection hidden="1"/>
    </xf>
    <xf numFmtId="0" fontId="35" fillId="24" borderId="16" xfId="0" applyFont="1" applyFill="1" applyBorder="1" applyAlignment="1" applyProtection="1">
      <alignment horizontal="left" vertical="center" wrapText="1"/>
      <protection hidden="1"/>
    </xf>
    <xf numFmtId="0" fontId="35" fillId="24" borderId="19" xfId="0" applyFont="1" applyFill="1" applyBorder="1" applyAlignment="1" applyProtection="1">
      <alignment horizontal="left" vertical="center" wrapText="1"/>
      <protection hidden="1"/>
    </xf>
    <xf numFmtId="0" fontId="35" fillId="26" borderId="18" xfId="0" applyFont="1" applyFill="1" applyBorder="1" applyAlignment="1" applyProtection="1">
      <alignment horizontal="center" vertical="center" wrapText="1"/>
      <protection hidden="1"/>
    </xf>
    <xf numFmtId="0" fontId="35" fillId="26" borderId="19" xfId="0" applyFont="1" applyFill="1" applyBorder="1" applyAlignment="1" applyProtection="1">
      <alignment horizontal="center" vertical="center" wrapText="1"/>
      <protection hidden="1"/>
    </xf>
    <xf numFmtId="0" fontId="35" fillId="25" borderId="18" xfId="0" applyFont="1" applyFill="1" applyBorder="1" applyAlignment="1" applyProtection="1">
      <alignment horizontal="left" vertical="center" wrapText="1"/>
      <protection hidden="1"/>
    </xf>
    <xf numFmtId="0" fontId="35" fillId="25" borderId="16" xfId="0" applyFont="1" applyFill="1" applyBorder="1" applyAlignment="1" applyProtection="1">
      <alignment horizontal="left" vertical="center" wrapText="1"/>
      <protection hidden="1"/>
    </xf>
    <xf numFmtId="0" fontId="35" fillId="25" borderId="19" xfId="0" applyFont="1" applyFill="1" applyBorder="1" applyAlignment="1" applyProtection="1">
      <alignment horizontal="left" vertical="center" wrapText="1"/>
      <protection hidden="1"/>
    </xf>
    <xf numFmtId="1" fontId="35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>
      <alignment horizontal="center"/>
    </xf>
    <xf numFmtId="0" fontId="32" fillId="0" borderId="18" xfId="0" applyFont="1" applyFill="1" applyBorder="1" applyAlignment="1" applyProtection="1">
      <alignment horizontal="left" vertical="center" wrapText="1"/>
      <protection hidden="1"/>
    </xf>
    <xf numFmtId="0" fontId="32" fillId="0" borderId="16" xfId="0" applyFont="1" applyFill="1" applyBorder="1" applyAlignment="1" applyProtection="1">
      <alignment horizontal="left" vertical="center" wrapText="1"/>
      <protection hidden="1"/>
    </xf>
    <xf numFmtId="0" fontId="32" fillId="0" borderId="19" xfId="0" applyFont="1" applyFill="1" applyBorder="1" applyAlignment="1" applyProtection="1">
      <alignment horizontal="left" vertical="center" wrapText="1"/>
      <protection hidden="1"/>
    </xf>
    <xf numFmtId="1" fontId="35" fillId="0" borderId="16" xfId="0" applyNumberFormat="1" applyFont="1" applyFill="1" applyBorder="1" applyAlignment="1" applyProtection="1">
      <alignment horizontal="center" vertical="center"/>
      <protection locked="0"/>
    </xf>
    <xf numFmtId="1" fontId="35" fillId="0" borderId="19" xfId="0" applyNumberFormat="1" applyFont="1" applyFill="1" applyBorder="1" applyAlignment="1" applyProtection="1">
      <alignment horizontal="center" vertical="center"/>
      <protection locked="0"/>
    </xf>
    <xf numFmtId="1" fontId="32" fillId="0" borderId="15" xfId="0" applyNumberFormat="1" applyFont="1" applyFill="1" applyBorder="1" applyAlignment="1">
      <alignment horizontal="center" vertical="center" wrapText="1"/>
    </xf>
    <xf numFmtId="0" fontId="35" fillId="24" borderId="15" xfId="0" applyFont="1" applyFill="1" applyBorder="1" applyAlignment="1" applyProtection="1">
      <alignment horizontal="left" wrapText="1"/>
      <protection hidden="1"/>
    </xf>
    <xf numFmtId="0" fontId="32" fillId="0" borderId="15" xfId="0" applyFont="1" applyBorder="1" applyAlignment="1">
      <alignment horizontal="center" vertical="center"/>
    </xf>
    <xf numFmtId="1" fontId="32" fillId="0" borderId="15" xfId="0" applyNumberFormat="1" applyFont="1" applyFill="1" applyBorder="1" applyAlignment="1" applyProtection="1">
      <alignment horizontal="center" wrapText="1"/>
      <protection hidden="1"/>
    </xf>
    <xf numFmtId="0" fontId="35" fillId="0" borderId="15" xfId="0" applyFont="1" applyFill="1" applyBorder="1" applyAlignment="1" applyProtection="1">
      <alignment wrapText="1"/>
      <protection hidden="1"/>
    </xf>
    <xf numFmtId="1" fontId="35" fillId="0" borderId="15" xfId="0" applyNumberFormat="1" applyFont="1" applyBorder="1" applyAlignment="1" applyProtection="1">
      <alignment horizontal="center"/>
      <protection hidden="1"/>
    </xf>
    <xf numFmtId="1" fontId="35" fillId="0" borderId="18" xfId="0" applyNumberFormat="1" applyFont="1" applyBorder="1" applyAlignment="1" applyProtection="1">
      <alignment horizontal="center"/>
      <protection locked="0"/>
    </xf>
    <xf numFmtId="1" fontId="35" fillId="0" borderId="19" xfId="0" applyNumberFormat="1" applyFont="1" applyBorder="1" applyAlignment="1" applyProtection="1">
      <alignment horizontal="center"/>
      <protection locked="0"/>
    </xf>
    <xf numFmtId="0" fontId="32" fillId="29" borderId="18" xfId="0" applyFont="1" applyFill="1" applyBorder="1" applyAlignment="1">
      <alignment horizontal="center" vertical="center" wrapText="1"/>
    </xf>
    <xf numFmtId="0" fontId="32" fillId="29" borderId="16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34" fillId="28" borderId="20" xfId="0" applyFont="1" applyFill="1" applyBorder="1" applyAlignment="1" applyProtection="1">
      <alignment horizontal="left" vertical="center"/>
      <protection hidden="1"/>
    </xf>
    <xf numFmtId="0" fontId="34" fillId="28" borderId="0" xfId="0" applyFont="1" applyFill="1" applyBorder="1" applyAlignment="1" applyProtection="1">
      <alignment horizontal="left" vertical="center"/>
      <protection hidden="1"/>
    </xf>
    <xf numFmtId="1" fontId="35" fillId="0" borderId="15" xfId="0" applyNumberFormat="1" applyFont="1" applyFill="1" applyBorder="1" applyAlignment="1" applyProtection="1">
      <alignment horizontal="center" vertical="center"/>
      <protection locked="0"/>
    </xf>
    <xf numFmtId="0" fontId="35" fillId="0" borderId="15" xfId="0" applyFont="1" applyFill="1" applyBorder="1" applyAlignment="1" applyProtection="1">
      <alignment horizontal="left" vertical="center" wrapText="1"/>
      <protection hidden="1"/>
    </xf>
    <xf numFmtId="0" fontId="35" fillId="0" borderId="18" xfId="0" applyFont="1" applyBorder="1" applyAlignment="1" applyProtection="1">
      <alignment horizontal="left" vertical="center" wrapText="1"/>
      <protection hidden="1"/>
    </xf>
    <xf numFmtId="0" fontId="35" fillId="0" borderId="16" xfId="0" applyFont="1" applyBorder="1" applyAlignment="1" applyProtection="1">
      <alignment horizontal="left" vertical="center" wrapText="1"/>
      <protection hidden="1"/>
    </xf>
    <xf numFmtId="0" fontId="35" fillId="0" borderId="19" xfId="0" applyFont="1" applyBorder="1" applyAlignment="1" applyProtection="1">
      <alignment horizontal="left" vertical="center" wrapText="1"/>
      <protection hidden="1"/>
    </xf>
    <xf numFmtId="0" fontId="32" fillId="0" borderId="15" xfId="0" applyFont="1" applyFill="1" applyBorder="1" applyAlignment="1" applyProtection="1">
      <alignment horizontal="left" wrapText="1"/>
      <protection hidden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24" borderId="15" xfId="0" applyFont="1" applyFill="1" applyBorder="1" applyAlignment="1" applyProtection="1">
      <alignment horizontal="left" wrapText="1"/>
      <protection locked="0"/>
    </xf>
    <xf numFmtId="0" fontId="35" fillId="26" borderId="15" xfId="0" applyFont="1" applyFill="1" applyBorder="1" applyAlignment="1" applyProtection="1">
      <alignment horizontal="center"/>
      <protection locked="0"/>
    </xf>
    <xf numFmtId="0" fontId="35" fillId="0" borderId="15" xfId="0" applyFont="1" applyBorder="1" applyAlignment="1" applyProtection="1">
      <alignment horizontal="left"/>
      <protection locked="0"/>
    </xf>
    <xf numFmtId="0" fontId="32" fillId="0" borderId="15" xfId="0" applyFont="1" applyBorder="1" applyAlignment="1">
      <alignment horizontal="center" vertical="center" wrapText="1"/>
    </xf>
    <xf numFmtId="0" fontId="35" fillId="26" borderId="15" xfId="0" applyFont="1" applyFill="1" applyBorder="1" applyAlignment="1" applyProtection="1">
      <alignment horizontal="center" wrapText="1"/>
      <protection locked="0"/>
    </xf>
    <xf numFmtId="0" fontId="32" fillId="26" borderId="15" xfId="0" applyFont="1" applyFill="1" applyBorder="1" applyAlignment="1" applyProtection="1">
      <alignment horizontal="center" wrapText="1"/>
      <protection locked="0"/>
    </xf>
    <xf numFmtId="0" fontId="32" fillId="28" borderId="15" xfId="0" applyFont="1" applyFill="1" applyBorder="1" applyAlignment="1" applyProtection="1">
      <alignment horizontal="left" vertical="center" wrapText="1"/>
      <protection hidden="1"/>
    </xf>
    <xf numFmtId="0" fontId="32" fillId="0" borderId="15" xfId="0" applyFont="1" applyFill="1" applyBorder="1" applyAlignment="1" applyProtection="1">
      <alignment horizontal="left" vertical="center" wrapText="1"/>
      <protection hidden="1"/>
    </xf>
    <xf numFmtId="1" fontId="32" fillId="0" borderId="15" xfId="0" applyNumberFormat="1" applyFont="1" applyFill="1" applyBorder="1" applyAlignment="1" applyProtection="1">
      <alignment horizontal="center" vertical="center" wrapText="1"/>
      <protection/>
    </xf>
    <xf numFmtId="0" fontId="35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0" fontId="32" fillId="28" borderId="15" xfId="0" applyFont="1" applyFill="1" applyBorder="1" applyAlignment="1">
      <alignment horizontal="left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wrapText="1"/>
    </xf>
    <xf numFmtId="0" fontId="37" fillId="28" borderId="18" xfId="0" applyFont="1" applyFill="1" applyBorder="1" applyAlignment="1" applyProtection="1">
      <alignment horizontal="center"/>
      <protection hidden="1"/>
    </xf>
    <xf numFmtId="0" fontId="37" fillId="28" borderId="16" xfId="0" applyFont="1" applyFill="1" applyBorder="1" applyAlignment="1" applyProtection="1">
      <alignment horizontal="center"/>
      <protection hidden="1"/>
    </xf>
    <xf numFmtId="0" fontId="37" fillId="28" borderId="19" xfId="0" applyFont="1" applyFill="1" applyBorder="1" applyAlignment="1" applyProtection="1">
      <alignment horizont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  <protection hidden="1"/>
    </xf>
    <xf numFmtId="0" fontId="32" fillId="0" borderId="16" xfId="0" applyFont="1" applyFill="1" applyBorder="1" applyAlignment="1" applyProtection="1">
      <alignment horizontal="center" vertical="center" wrapText="1"/>
      <protection hidden="1"/>
    </xf>
    <xf numFmtId="0" fontId="32" fillId="0" borderId="19" xfId="0" applyFont="1" applyFill="1" applyBorder="1" applyAlignment="1" applyProtection="1">
      <alignment horizontal="center" vertical="center" wrapText="1"/>
      <protection hidden="1"/>
    </xf>
    <xf numFmtId="0" fontId="35" fillId="0" borderId="15" xfId="0" applyFont="1" applyBorder="1" applyAlignment="1" applyProtection="1">
      <alignment horizontal="center" vertical="center" wrapText="1"/>
      <protection locked="0"/>
    </xf>
    <xf numFmtId="1" fontId="32" fillId="24" borderId="15" xfId="0" applyNumberFormat="1" applyFont="1" applyFill="1" applyBorder="1" applyAlignment="1" applyProtection="1">
      <alignment horizontal="center" vertical="center" wrapText="1"/>
      <protection hidden="1"/>
    </xf>
    <xf numFmtId="0" fontId="35" fillId="26" borderId="15" xfId="0" applyFont="1" applyFill="1" applyBorder="1" applyAlignment="1" applyProtection="1">
      <alignment horizontal="center" vertical="center" wrapText="1"/>
      <protection hidden="1"/>
    </xf>
    <xf numFmtId="0" fontId="32" fillId="24" borderId="22" xfId="0" applyFont="1" applyFill="1" applyBorder="1" applyAlignment="1" applyProtection="1">
      <alignment horizontal="center" vertical="center" wrapText="1"/>
      <protection hidden="1"/>
    </xf>
    <xf numFmtId="0" fontId="32" fillId="24" borderId="17" xfId="0" applyFont="1" applyFill="1" applyBorder="1" applyAlignment="1" applyProtection="1">
      <alignment horizontal="center" vertical="center" wrapText="1"/>
      <protection hidden="1"/>
    </xf>
    <xf numFmtId="0" fontId="32" fillId="24" borderId="29" xfId="0" applyFont="1" applyFill="1" applyBorder="1" applyAlignment="1" applyProtection="1">
      <alignment horizontal="center" vertical="center" wrapText="1"/>
      <protection hidden="1"/>
    </xf>
    <xf numFmtId="0" fontId="32" fillId="24" borderId="23" xfId="0" applyFont="1" applyFill="1" applyBorder="1" applyAlignment="1" applyProtection="1">
      <alignment horizontal="center" vertical="center" wrapText="1"/>
      <protection hidden="1"/>
    </xf>
    <xf numFmtId="0" fontId="32" fillId="24" borderId="24" xfId="0" applyFont="1" applyFill="1" applyBorder="1" applyAlignment="1" applyProtection="1">
      <alignment horizontal="center" vertical="center" wrapText="1"/>
      <protection hidden="1"/>
    </xf>
    <xf numFmtId="0" fontId="32" fillId="24" borderId="30" xfId="0" applyFont="1" applyFill="1" applyBorder="1" applyAlignment="1" applyProtection="1">
      <alignment horizontal="center" vertical="center" wrapText="1"/>
      <protection hidden="1"/>
    </xf>
    <xf numFmtId="0" fontId="32" fillId="0" borderId="22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5" fillId="0" borderId="15" xfId="0" applyFont="1" applyBorder="1" applyAlignment="1" applyProtection="1">
      <alignment horizontal="center" vertical="center"/>
      <protection locked="0"/>
    </xf>
    <xf numFmtId="1" fontId="3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34" fillId="28" borderId="18" xfId="0" applyFont="1" applyFill="1" applyBorder="1" applyAlignment="1">
      <alignment horizontal="left"/>
    </xf>
    <xf numFmtId="0" fontId="34" fillId="28" borderId="16" xfId="0" applyFont="1" applyFill="1" applyBorder="1" applyAlignment="1">
      <alignment horizontal="left"/>
    </xf>
    <xf numFmtId="0" fontId="34" fillId="28" borderId="19" xfId="0" applyFont="1" applyFill="1" applyBorder="1" applyAlignment="1">
      <alignment horizontal="left"/>
    </xf>
    <xf numFmtId="0" fontId="40" fillId="26" borderId="15" xfId="0" applyFont="1" applyFill="1" applyBorder="1" applyAlignment="1" applyProtection="1">
      <alignment horizontal="center" vertical="center"/>
      <protection hidden="1" locked="0"/>
    </xf>
    <xf numFmtId="0" fontId="32" fillId="28" borderId="15" xfId="0" applyFont="1" applyFill="1" applyBorder="1" applyAlignment="1" applyProtection="1">
      <alignment horizontal="left" vertical="center" wrapText="1"/>
      <protection hidden="1"/>
    </xf>
    <xf numFmtId="0" fontId="35" fillId="0" borderId="15" xfId="0" applyFont="1" applyBorder="1" applyAlignment="1" applyProtection="1">
      <alignment horizontal="left" vertical="center" wrapText="1"/>
      <protection hidden="1"/>
    </xf>
    <xf numFmtId="0" fontId="35" fillId="0" borderId="15" xfId="0" applyFont="1" applyFill="1" applyBorder="1" applyAlignment="1" applyProtection="1">
      <alignment horizontal="center" vertical="center" wrapText="1"/>
      <protection hidden="1"/>
    </xf>
    <xf numFmtId="0" fontId="32" fillId="0" borderId="22" xfId="0" applyFont="1" applyFill="1" applyBorder="1" applyAlignment="1" applyProtection="1">
      <alignment horizontal="center" vertical="center" wrapText="1"/>
      <protection hidden="1"/>
    </xf>
    <xf numFmtId="0" fontId="32" fillId="0" borderId="17" xfId="0" applyFont="1" applyFill="1" applyBorder="1" applyAlignment="1" applyProtection="1">
      <alignment horizontal="center" vertical="center" wrapText="1"/>
      <protection hidden="1"/>
    </xf>
    <xf numFmtId="0" fontId="32" fillId="0" borderId="29" xfId="0" applyFont="1" applyFill="1" applyBorder="1" applyAlignment="1" applyProtection="1">
      <alignment horizontal="center" vertical="center" wrapText="1"/>
      <protection hidden="1"/>
    </xf>
    <xf numFmtId="0" fontId="35" fillId="0" borderId="15" xfId="0" applyFont="1" applyFill="1" applyBorder="1" applyAlignment="1" applyProtection="1">
      <alignment horizontal="center" vertical="center" wrapText="1"/>
      <protection hidden="1"/>
    </xf>
    <xf numFmtId="0" fontId="32" fillId="26" borderId="18" xfId="0" applyFont="1" applyFill="1" applyBorder="1" applyAlignment="1" applyProtection="1">
      <alignment horizontal="left" vertical="top" wrapText="1"/>
      <protection hidden="1"/>
    </xf>
    <xf numFmtId="0" fontId="32" fillId="26" borderId="16" xfId="0" applyFont="1" applyFill="1" applyBorder="1" applyAlignment="1" applyProtection="1">
      <alignment horizontal="left" vertical="top" wrapText="1"/>
      <protection hidden="1"/>
    </xf>
    <xf numFmtId="0" fontId="32" fillId="26" borderId="19" xfId="0" applyFont="1" applyFill="1" applyBorder="1" applyAlignment="1" applyProtection="1">
      <alignment horizontal="left" vertical="top" wrapText="1"/>
      <protection hidden="1"/>
    </xf>
    <xf numFmtId="0" fontId="35" fillId="30" borderId="15" xfId="0" applyFont="1" applyFill="1" applyBorder="1" applyAlignment="1" applyProtection="1">
      <alignment horizontal="left"/>
      <protection locked="0"/>
    </xf>
    <xf numFmtId="0" fontId="32" fillId="0" borderId="22" xfId="0" applyFont="1" applyFill="1" applyBorder="1" applyAlignment="1" applyProtection="1">
      <alignment horizontal="left" vertical="center" wrapText="1"/>
      <protection hidden="1"/>
    </xf>
    <xf numFmtId="0" fontId="32" fillId="0" borderId="17" xfId="0" applyFont="1" applyFill="1" applyBorder="1" applyAlignment="1" applyProtection="1">
      <alignment horizontal="left" vertical="center" wrapText="1"/>
      <protection hidden="1"/>
    </xf>
    <xf numFmtId="0" fontId="32" fillId="0" borderId="29" xfId="0" applyFont="1" applyFill="1" applyBorder="1" applyAlignment="1" applyProtection="1">
      <alignment horizontal="left" vertical="center" wrapText="1"/>
      <protection hidden="1"/>
    </xf>
    <xf numFmtId="0" fontId="32" fillId="0" borderId="23" xfId="0" applyFont="1" applyFill="1" applyBorder="1" applyAlignment="1" applyProtection="1">
      <alignment horizontal="left" vertical="center" wrapText="1"/>
      <protection hidden="1"/>
    </xf>
    <xf numFmtId="0" fontId="32" fillId="0" borderId="24" xfId="0" applyFont="1" applyFill="1" applyBorder="1" applyAlignment="1" applyProtection="1">
      <alignment horizontal="left" vertical="center" wrapText="1"/>
      <protection hidden="1"/>
    </xf>
    <xf numFmtId="0" fontId="32" fillId="0" borderId="30" xfId="0" applyFont="1" applyFill="1" applyBorder="1" applyAlignment="1" applyProtection="1">
      <alignment horizontal="left" vertical="center" wrapText="1"/>
      <protection hidden="1"/>
    </xf>
    <xf numFmtId="0" fontId="32" fillId="25" borderId="18" xfId="0" applyFont="1" applyFill="1" applyBorder="1" applyAlignment="1" applyProtection="1">
      <alignment horizontal="left" vertical="center" wrapText="1"/>
      <protection hidden="1"/>
    </xf>
    <xf numFmtId="0" fontId="32" fillId="25" borderId="16" xfId="0" applyFont="1" applyFill="1" applyBorder="1" applyAlignment="1" applyProtection="1">
      <alignment horizontal="left" vertical="center" wrapText="1"/>
      <protection hidden="1"/>
    </xf>
    <xf numFmtId="0" fontId="32" fillId="25" borderId="19" xfId="0" applyFont="1" applyFill="1" applyBorder="1" applyAlignment="1" applyProtection="1">
      <alignment horizontal="left" vertical="center" wrapText="1"/>
      <protection hidden="1"/>
    </xf>
    <xf numFmtId="0" fontId="32" fillId="26" borderId="18" xfId="0" applyFont="1" applyFill="1" applyBorder="1" applyAlignment="1" applyProtection="1">
      <alignment horizontal="center"/>
      <protection locked="0"/>
    </xf>
    <xf numFmtId="0" fontId="32" fillId="26" borderId="16" xfId="0" applyFont="1" applyFill="1" applyBorder="1" applyAlignment="1" applyProtection="1">
      <alignment horizontal="center"/>
      <protection locked="0"/>
    </xf>
    <xf numFmtId="0" fontId="32" fillId="26" borderId="19" xfId="0" applyFont="1" applyFill="1" applyBorder="1" applyAlignment="1" applyProtection="1">
      <alignment horizontal="center"/>
      <protection locked="0"/>
    </xf>
    <xf numFmtId="0" fontId="32" fillId="28" borderId="18" xfId="0" applyFont="1" applyFill="1" applyBorder="1" applyAlignment="1" applyProtection="1">
      <alignment horizontal="left" vertical="top" wrapText="1"/>
      <protection hidden="1"/>
    </xf>
    <xf numFmtId="0" fontId="32" fillId="28" borderId="16" xfId="0" applyFont="1" applyFill="1" applyBorder="1" applyAlignment="1" applyProtection="1">
      <alignment horizontal="left" vertical="top" wrapText="1"/>
      <protection hidden="1"/>
    </xf>
    <xf numFmtId="0" fontId="32" fillId="28" borderId="19" xfId="0" applyFont="1" applyFill="1" applyBorder="1" applyAlignment="1" applyProtection="1">
      <alignment horizontal="left" vertical="top" wrapText="1"/>
      <protection hidden="1"/>
    </xf>
    <xf numFmtId="0" fontId="35" fillId="0" borderId="15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2" xfId="0" applyFont="1" applyFill="1" applyBorder="1" applyAlignment="1" applyProtection="1">
      <alignment horizontal="center" vertical="center" wrapText="1"/>
      <protection hidden="1"/>
    </xf>
    <xf numFmtId="0" fontId="35" fillId="0" borderId="17" xfId="0" applyFont="1" applyFill="1" applyBorder="1" applyAlignment="1" applyProtection="1">
      <alignment horizontal="center" vertical="center" wrapText="1"/>
      <protection hidden="1"/>
    </xf>
    <xf numFmtId="0" fontId="35" fillId="0" borderId="29" xfId="0" applyFont="1" applyFill="1" applyBorder="1" applyAlignment="1" applyProtection="1">
      <alignment horizontal="center" vertical="center" wrapText="1"/>
      <protection hidden="1"/>
    </xf>
    <xf numFmtId="0" fontId="35" fillId="0" borderId="23" xfId="0" applyFont="1" applyFill="1" applyBorder="1" applyAlignment="1" applyProtection="1">
      <alignment horizontal="center" vertical="center" wrapText="1"/>
      <protection hidden="1"/>
    </xf>
    <xf numFmtId="0" fontId="35" fillId="0" borderId="24" xfId="0" applyFont="1" applyFill="1" applyBorder="1" applyAlignment="1" applyProtection="1">
      <alignment horizontal="center" vertical="center" wrapText="1"/>
      <protection hidden="1"/>
    </xf>
    <xf numFmtId="0" fontId="35" fillId="0" borderId="30" xfId="0" applyFont="1" applyFill="1" applyBorder="1" applyAlignment="1" applyProtection="1">
      <alignment horizontal="center" vertical="center" wrapText="1"/>
      <protection hidden="1"/>
    </xf>
    <xf numFmtId="0" fontId="35" fillId="0" borderId="15" xfId="0" applyFont="1" applyBorder="1" applyAlignment="1">
      <alignment horizontal="center" vertical="center"/>
    </xf>
    <xf numFmtId="0" fontId="32" fillId="0" borderId="15" xfId="0" applyFont="1" applyFill="1" applyBorder="1" applyAlignment="1" applyProtection="1">
      <alignment horizontal="center" vertical="center" wrapText="1"/>
      <protection hidden="1"/>
    </xf>
    <xf numFmtId="0" fontId="32" fillId="0" borderId="18" xfId="0" applyFont="1" applyBorder="1" applyAlignment="1" applyProtection="1">
      <alignment horizontal="left" vertical="center" wrapText="1"/>
      <protection hidden="1"/>
    </xf>
    <xf numFmtId="0" fontId="32" fillId="0" borderId="16" xfId="0" applyFont="1" applyBorder="1" applyAlignment="1" applyProtection="1">
      <alignment horizontal="left" vertical="center" wrapText="1"/>
      <protection hidden="1"/>
    </xf>
    <xf numFmtId="0" fontId="32" fillId="0" borderId="19" xfId="0" applyFont="1" applyBorder="1" applyAlignment="1" applyProtection="1">
      <alignment horizontal="left" vertical="center" wrapText="1"/>
      <protection hidden="1"/>
    </xf>
    <xf numFmtId="0" fontId="32" fillId="0" borderId="15" xfId="0" applyFont="1" applyBorder="1" applyAlignment="1" applyProtection="1">
      <alignment horizontal="center" vertical="center" wrapText="1"/>
      <protection hidden="1"/>
    </xf>
    <xf numFmtId="0" fontId="32" fillId="28" borderId="18" xfId="0" applyFont="1" applyFill="1" applyBorder="1" applyAlignment="1" applyProtection="1">
      <alignment horizontal="left" vertical="center" wrapText="1"/>
      <protection hidden="1"/>
    </xf>
    <xf numFmtId="0" fontId="32" fillId="28" borderId="16" xfId="0" applyFont="1" applyFill="1" applyBorder="1" applyAlignment="1" applyProtection="1">
      <alignment horizontal="left" vertical="center" wrapText="1"/>
      <protection hidden="1"/>
    </xf>
    <xf numFmtId="0" fontId="32" fillId="28" borderId="19" xfId="0" applyFont="1" applyFill="1" applyBorder="1" applyAlignment="1" applyProtection="1">
      <alignment horizontal="left" vertical="center" wrapText="1"/>
      <protection hidden="1"/>
    </xf>
    <xf numFmtId="0" fontId="39" fillId="0" borderId="15" xfId="0" applyFont="1" applyFill="1" applyBorder="1" applyAlignment="1" applyProtection="1">
      <alignment horizontal="left" vertical="center"/>
      <protection hidden="1"/>
    </xf>
    <xf numFmtId="0" fontId="32" fillId="0" borderId="18" xfId="0" applyFont="1" applyFill="1" applyBorder="1" applyAlignment="1" applyProtection="1">
      <alignment horizontal="center" vertical="center" wrapText="1"/>
      <protection hidden="1"/>
    </xf>
    <xf numFmtId="0" fontId="32" fillId="0" borderId="16" xfId="0" applyFont="1" applyFill="1" applyBorder="1" applyAlignment="1" applyProtection="1">
      <alignment horizontal="center" vertical="center" wrapText="1"/>
      <protection hidden="1"/>
    </xf>
    <xf numFmtId="0" fontId="32" fillId="0" borderId="19" xfId="0" applyFont="1" applyFill="1" applyBorder="1" applyAlignment="1" applyProtection="1">
      <alignment horizontal="center" vertical="center" wrapText="1"/>
      <protection hidden="1"/>
    </xf>
    <xf numFmtId="0" fontId="35" fillId="26" borderId="15" xfId="0" applyFont="1" applyFill="1" applyBorder="1" applyAlignment="1" applyProtection="1">
      <alignment horizontal="left" vertical="center" wrapText="1"/>
      <protection hidden="1"/>
    </xf>
    <xf numFmtId="0" fontId="35" fillId="0" borderId="15" xfId="0" applyFont="1" applyFill="1" applyBorder="1" applyAlignment="1" applyProtection="1">
      <alignment horizontal="left" vertical="center" wrapText="1"/>
      <protection hidden="1"/>
    </xf>
    <xf numFmtId="0" fontId="32" fillId="0" borderId="15" xfId="0" applyFont="1" applyFill="1" applyBorder="1" applyAlignment="1">
      <alignment horizontal="center" vertical="center"/>
    </xf>
    <xf numFmtId="1" fontId="35" fillId="0" borderId="15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hidden="1"/>
    </xf>
    <xf numFmtId="1" fontId="35" fillId="0" borderId="16" xfId="0" applyNumberFormat="1" applyFont="1" applyFill="1" applyBorder="1" applyAlignment="1">
      <alignment horizontal="center" vertical="center"/>
    </xf>
    <xf numFmtId="0" fontId="32" fillId="28" borderId="23" xfId="0" applyFont="1" applyFill="1" applyBorder="1" applyAlignment="1">
      <alignment horizontal="left" vertical="center"/>
    </xf>
    <xf numFmtId="0" fontId="32" fillId="28" borderId="24" xfId="0" applyFont="1" applyFill="1" applyBorder="1" applyAlignment="1">
      <alignment horizontal="left" vertical="center"/>
    </xf>
    <xf numFmtId="0" fontId="32" fillId="28" borderId="30" xfId="0" applyFont="1" applyFill="1" applyBorder="1" applyAlignment="1">
      <alignment horizontal="left" vertical="center"/>
    </xf>
    <xf numFmtId="1" fontId="32" fillId="0" borderId="19" xfId="0" applyNumberFormat="1" applyFont="1" applyBorder="1" applyAlignment="1" applyProtection="1">
      <alignment horizontal="center" vertical="center"/>
      <protection locked="0"/>
    </xf>
    <xf numFmtId="1" fontId="32" fillId="0" borderId="15" xfId="0" applyNumberFormat="1" applyFont="1" applyBorder="1" applyAlignment="1" applyProtection="1">
      <alignment horizontal="center" vertical="center"/>
      <protection locked="0"/>
    </xf>
    <xf numFmtId="0" fontId="35" fillId="25" borderId="15" xfId="0" applyFont="1" applyFill="1" applyBorder="1" applyAlignment="1" applyProtection="1">
      <alignment horizontal="center" vertical="center" wrapText="1"/>
      <protection hidden="1"/>
    </xf>
    <xf numFmtId="1" fontId="32" fillId="0" borderId="15" xfId="0" applyNumberFormat="1" applyFont="1" applyBorder="1" applyAlignment="1" applyProtection="1">
      <alignment horizontal="center" vertical="center"/>
      <protection hidden="1"/>
    </xf>
    <xf numFmtId="0" fontId="35" fillId="25" borderId="15" xfId="0" applyFont="1" applyFill="1" applyBorder="1" applyAlignment="1" applyProtection="1">
      <alignment horizontal="center" vertical="center" wrapText="1"/>
      <protection locked="0"/>
    </xf>
    <xf numFmtId="1" fontId="35" fillId="25" borderId="18" xfId="0" applyNumberFormat="1" applyFont="1" applyFill="1" applyBorder="1" applyAlignment="1" applyProtection="1">
      <alignment horizontal="center" vertical="center"/>
      <protection locked="0"/>
    </xf>
    <xf numFmtId="1" fontId="35" fillId="25" borderId="19" xfId="0" applyNumberFormat="1" applyFont="1" applyFill="1" applyBorder="1" applyAlignment="1" applyProtection="1">
      <alignment horizontal="center" vertical="center"/>
      <protection locked="0"/>
    </xf>
    <xf numFmtId="0" fontId="32" fillId="25" borderId="15" xfId="0" applyFont="1" applyFill="1" applyBorder="1" applyAlignment="1" applyProtection="1">
      <alignment horizontal="center" vertical="center" wrapText="1"/>
      <protection hidden="1"/>
    </xf>
    <xf numFmtId="0" fontId="35" fillId="25" borderId="18" xfId="0" applyFont="1" applyFill="1" applyBorder="1" applyAlignment="1" applyProtection="1">
      <alignment horizontal="center" vertical="center" wrapText="1"/>
      <protection hidden="1"/>
    </xf>
    <xf numFmtId="0" fontId="35" fillId="25" borderId="19" xfId="0" applyFont="1" applyFill="1" applyBorder="1" applyAlignment="1" applyProtection="1">
      <alignment horizontal="center" vertical="center" wrapText="1"/>
      <protection hidden="1"/>
    </xf>
    <xf numFmtId="0" fontId="32" fillId="25" borderId="15" xfId="0" applyFont="1" applyFill="1" applyBorder="1" applyAlignment="1" applyProtection="1">
      <alignment horizontal="center" vertical="center" wrapText="1"/>
      <protection hidden="1"/>
    </xf>
    <xf numFmtId="1" fontId="32" fillId="25" borderId="18" xfId="0" applyNumberFormat="1" applyFont="1" applyFill="1" applyBorder="1" applyAlignment="1" applyProtection="1">
      <alignment horizontal="center" vertical="center" wrapText="1"/>
      <protection hidden="1"/>
    </xf>
    <xf numFmtId="1" fontId="32" fillId="25" borderId="19" xfId="0" applyNumberFormat="1" applyFont="1" applyFill="1" applyBorder="1" applyAlignment="1" applyProtection="1">
      <alignment horizontal="center" vertical="center" wrapText="1"/>
      <protection hidden="1"/>
    </xf>
    <xf numFmtId="0" fontId="37" fillId="28" borderId="15" xfId="0" applyFont="1" applyFill="1" applyBorder="1" applyAlignment="1" applyProtection="1">
      <alignment horizontal="center" vertical="center"/>
      <protection hidden="1"/>
    </xf>
    <xf numFmtId="0" fontId="32" fillId="0" borderId="22" xfId="0" applyFont="1" applyFill="1" applyBorder="1" applyAlignment="1" applyProtection="1">
      <alignment horizontal="left" vertical="center" wrapText="1"/>
      <protection hidden="1"/>
    </xf>
    <xf numFmtId="0" fontId="32" fillId="0" borderId="17" xfId="0" applyFont="1" applyFill="1" applyBorder="1" applyAlignment="1" applyProtection="1">
      <alignment horizontal="left" vertical="center" wrapText="1"/>
      <protection hidden="1"/>
    </xf>
    <xf numFmtId="0" fontId="32" fillId="0" borderId="29" xfId="0" applyFont="1" applyFill="1" applyBorder="1" applyAlignment="1" applyProtection="1">
      <alignment horizontal="left" vertical="center" wrapText="1"/>
      <protection hidden="1"/>
    </xf>
    <xf numFmtId="0" fontId="32" fillId="0" borderId="23" xfId="0" applyFont="1" applyFill="1" applyBorder="1" applyAlignment="1" applyProtection="1">
      <alignment horizontal="left" vertical="center" wrapText="1"/>
      <protection hidden="1"/>
    </xf>
    <xf numFmtId="0" fontId="32" fillId="0" borderId="24" xfId="0" applyFont="1" applyFill="1" applyBorder="1" applyAlignment="1" applyProtection="1">
      <alignment horizontal="left" vertical="center" wrapText="1"/>
      <protection hidden="1"/>
    </xf>
    <xf numFmtId="0" fontId="32" fillId="0" borderId="30" xfId="0" applyFont="1" applyFill="1" applyBorder="1" applyAlignment="1" applyProtection="1">
      <alignment horizontal="left" vertical="center" wrapText="1"/>
      <protection hidden="1"/>
    </xf>
    <xf numFmtId="49" fontId="35" fillId="0" borderId="15" xfId="0" applyNumberFormat="1" applyFont="1" applyBorder="1" applyAlignment="1" applyProtection="1">
      <alignment horizontal="left" vertical="center" wrapText="1"/>
      <protection hidden="1"/>
    </xf>
    <xf numFmtId="0" fontId="35" fillId="0" borderId="15" xfId="0" applyFont="1" applyBorder="1" applyAlignment="1" applyProtection="1">
      <alignment horizontal="left" vertical="center" wrapText="1"/>
      <protection hidden="1"/>
    </xf>
    <xf numFmtId="0" fontId="32" fillId="0" borderId="15" xfId="0" applyFont="1" applyFill="1" applyBorder="1" applyAlignment="1" applyProtection="1">
      <alignment horizontal="left" vertical="center" wrapText="1"/>
      <protection hidden="1"/>
    </xf>
    <xf numFmtId="0" fontId="32" fillId="25" borderId="15" xfId="0" applyFont="1" applyFill="1" applyBorder="1" applyAlignment="1" applyProtection="1">
      <alignment horizontal="left" vertical="center" wrapText="1"/>
      <protection hidden="1"/>
    </xf>
    <xf numFmtId="0" fontId="32" fillId="25" borderId="18" xfId="0" applyFont="1" applyFill="1" applyBorder="1" applyAlignment="1" applyProtection="1">
      <alignment horizontal="center" vertical="center" wrapText="1"/>
      <protection hidden="1"/>
    </xf>
    <xf numFmtId="0" fontId="32" fillId="25" borderId="16" xfId="0" applyFont="1" applyFill="1" applyBorder="1" applyAlignment="1" applyProtection="1">
      <alignment horizontal="center" vertical="center" wrapText="1"/>
      <protection hidden="1"/>
    </xf>
    <xf numFmtId="0" fontId="32" fillId="25" borderId="19" xfId="0" applyFont="1" applyFill="1" applyBorder="1" applyAlignment="1" applyProtection="1">
      <alignment horizontal="center" vertical="center" wrapText="1"/>
      <protection hidden="1"/>
    </xf>
    <xf numFmtId="0" fontId="32" fillId="25" borderId="18" xfId="0" applyFont="1" applyFill="1" applyBorder="1" applyAlignment="1" applyProtection="1">
      <alignment horizontal="center" vertical="center"/>
      <protection hidden="1"/>
    </xf>
    <xf numFmtId="0" fontId="32" fillId="25" borderId="19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 applyProtection="1">
      <alignment horizontal="center" vertical="center" wrapText="1"/>
      <protection hidden="1"/>
    </xf>
    <xf numFmtId="0" fontId="32" fillId="28" borderId="15" xfId="0" applyFont="1" applyFill="1" applyBorder="1" applyAlignment="1" applyProtection="1">
      <alignment horizontal="left" vertical="center" wrapText="1"/>
      <protection hidden="1"/>
    </xf>
    <xf numFmtId="1" fontId="32" fillId="0" borderId="18" xfId="0" applyNumberFormat="1" applyFont="1" applyBorder="1" applyAlignment="1" applyProtection="1">
      <alignment horizontal="center" vertical="center"/>
      <protection hidden="1"/>
    </xf>
    <xf numFmtId="1" fontId="32" fillId="0" borderId="19" xfId="0" applyNumberFormat="1" applyFont="1" applyBorder="1" applyAlignment="1" applyProtection="1">
      <alignment horizontal="center" vertical="center"/>
      <protection hidden="1"/>
    </xf>
    <xf numFmtId="0" fontId="32" fillId="0" borderId="18" xfId="0" applyFont="1" applyFill="1" applyBorder="1" applyAlignment="1" applyProtection="1">
      <alignment vertical="center" wrapText="1"/>
      <protection hidden="1"/>
    </xf>
    <xf numFmtId="0" fontId="32" fillId="0" borderId="19" xfId="0" applyFont="1" applyFill="1" applyBorder="1" applyAlignment="1" applyProtection="1">
      <alignment vertical="center" wrapText="1"/>
      <protection hidden="1"/>
    </xf>
    <xf numFmtId="0" fontId="35" fillId="26" borderId="18" xfId="0" applyNumberFormat="1" applyFont="1" applyFill="1" applyBorder="1" applyAlignment="1" applyProtection="1">
      <alignment vertical="center" wrapText="1"/>
      <protection hidden="1"/>
    </xf>
    <xf numFmtId="0" fontId="35" fillId="26" borderId="19" xfId="0" applyNumberFormat="1" applyFont="1" applyFill="1" applyBorder="1" applyAlignment="1" applyProtection="1">
      <alignment vertical="center" wrapText="1"/>
      <protection hidden="1"/>
    </xf>
    <xf numFmtId="1" fontId="35" fillId="0" borderId="18" xfId="0" applyNumberFormat="1" applyFont="1" applyBorder="1" applyAlignment="1" applyProtection="1">
      <alignment horizontal="center" vertical="center"/>
      <protection locked="0"/>
    </xf>
    <xf numFmtId="1" fontId="35" fillId="0" borderId="19" xfId="0" applyNumberFormat="1" applyFont="1" applyBorder="1" applyAlignment="1" applyProtection="1">
      <alignment horizontal="center" vertical="center"/>
      <protection locked="0"/>
    </xf>
    <xf numFmtId="49" fontId="35" fillId="26" borderId="18" xfId="0" applyNumberFormat="1" applyFont="1" applyFill="1" applyBorder="1" applyAlignment="1" applyProtection="1">
      <alignment vertical="center" wrapText="1"/>
      <protection hidden="1"/>
    </xf>
    <xf numFmtId="49" fontId="35" fillId="26" borderId="19" xfId="0" applyNumberFormat="1" applyFont="1" applyFill="1" applyBorder="1" applyAlignment="1" applyProtection="1">
      <alignment vertical="center" wrapText="1"/>
      <protection hidden="1"/>
    </xf>
    <xf numFmtId="0" fontId="34" fillId="28" borderId="18" xfId="0" applyFont="1" applyFill="1" applyBorder="1" applyAlignment="1" applyProtection="1">
      <alignment horizontal="left" vertical="center"/>
      <protection hidden="1"/>
    </xf>
    <xf numFmtId="0" fontId="34" fillId="28" borderId="16" xfId="0" applyFont="1" applyFill="1" applyBorder="1" applyAlignment="1" applyProtection="1">
      <alignment horizontal="left" vertical="center"/>
      <protection hidden="1"/>
    </xf>
    <xf numFmtId="0" fontId="34" fillId="28" borderId="19" xfId="0" applyFont="1" applyFill="1" applyBorder="1" applyAlignment="1" applyProtection="1">
      <alignment horizontal="left" vertical="center"/>
      <protection hidden="1"/>
    </xf>
    <xf numFmtId="0" fontId="32" fillId="0" borderId="15" xfId="0" applyFont="1" applyFill="1" applyBorder="1" applyAlignment="1" applyProtection="1">
      <alignment horizontal="center" vertical="center" wrapText="1"/>
      <protection hidden="1"/>
    </xf>
    <xf numFmtId="0" fontId="32" fillId="0" borderId="18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1" fontId="35" fillId="0" borderId="15" xfId="0" applyNumberFormat="1" applyFont="1" applyBorder="1" applyAlignment="1" applyProtection="1">
      <alignment horizontal="center" vertical="center"/>
      <protection hidden="1"/>
    </xf>
    <xf numFmtId="0" fontId="32" fillId="28" borderId="15" xfId="0" applyFont="1" applyFill="1" applyBorder="1" applyAlignment="1" applyProtection="1">
      <alignment horizontal="left" vertical="center"/>
      <protection hidden="1"/>
    </xf>
    <xf numFmtId="0" fontId="35" fillId="0" borderId="15" xfId="0" applyFont="1" applyFill="1" applyBorder="1" applyAlignment="1" applyProtection="1">
      <alignment horizontal="center" vertical="center" wrapText="1"/>
      <protection hidden="1"/>
    </xf>
    <xf numFmtId="0" fontId="35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4" fillId="28" borderId="15" xfId="0" applyFont="1" applyFill="1" applyBorder="1" applyAlignment="1" applyProtection="1">
      <alignment horizontal="left" vertical="center"/>
      <protection hidden="1"/>
    </xf>
    <xf numFmtId="0" fontId="32" fillId="28" borderId="22" xfId="0" applyFont="1" applyFill="1" applyBorder="1" applyAlignment="1">
      <alignment horizontal="left" vertical="center"/>
    </xf>
    <xf numFmtId="0" fontId="32" fillId="28" borderId="17" xfId="0" applyFont="1" applyFill="1" applyBorder="1" applyAlignment="1">
      <alignment horizontal="left" vertical="center"/>
    </xf>
    <xf numFmtId="0" fontId="32" fillId="28" borderId="29" xfId="0" applyFont="1" applyFill="1" applyBorder="1" applyAlignment="1">
      <alignment horizontal="left" vertical="center"/>
    </xf>
    <xf numFmtId="0" fontId="32" fillId="0" borderId="22" xfId="0" applyFont="1" applyFill="1" applyBorder="1" applyAlignment="1" applyProtection="1">
      <alignment horizontal="left" vertical="center" wrapText="1"/>
      <protection hidden="1"/>
    </xf>
    <xf numFmtId="0" fontId="32" fillId="0" borderId="17" xfId="0" applyFont="1" applyFill="1" applyBorder="1" applyAlignment="1" applyProtection="1">
      <alignment horizontal="left" vertical="center" wrapText="1"/>
      <protection hidden="1"/>
    </xf>
    <xf numFmtId="0" fontId="32" fillId="0" borderId="29" xfId="0" applyFont="1" applyFill="1" applyBorder="1" applyAlignment="1" applyProtection="1">
      <alignment horizontal="left" vertical="center" wrapText="1"/>
      <protection hidden="1"/>
    </xf>
    <xf numFmtId="0" fontId="32" fillId="0" borderId="23" xfId="0" applyFont="1" applyFill="1" applyBorder="1" applyAlignment="1" applyProtection="1">
      <alignment horizontal="left" vertical="center" wrapText="1"/>
      <protection hidden="1"/>
    </xf>
    <xf numFmtId="0" fontId="32" fillId="0" borderId="24" xfId="0" applyFont="1" applyFill="1" applyBorder="1" applyAlignment="1" applyProtection="1">
      <alignment horizontal="left" vertical="center" wrapText="1"/>
      <protection hidden="1"/>
    </xf>
    <xf numFmtId="0" fontId="32" fillId="0" borderId="30" xfId="0" applyFont="1" applyFill="1" applyBorder="1" applyAlignment="1" applyProtection="1">
      <alignment horizontal="left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 hidden="1"/>
    </xf>
    <xf numFmtId="0" fontId="32" fillId="0" borderId="32" xfId="0" applyFont="1" applyFill="1" applyBorder="1" applyAlignment="1" applyProtection="1">
      <alignment horizontal="center" vertical="center" wrapText="1"/>
      <protection hidden="1"/>
    </xf>
    <xf numFmtId="1" fontId="32" fillId="0" borderId="15" xfId="0" applyNumberFormat="1" applyFont="1" applyBorder="1" applyAlignment="1">
      <alignment horizontal="center" vertical="center"/>
    </xf>
    <xf numFmtId="1" fontId="32" fillId="0" borderId="18" xfId="0" applyNumberFormat="1" applyFont="1" applyBorder="1" applyAlignment="1">
      <alignment horizontal="center" vertical="center"/>
    </xf>
    <xf numFmtId="1" fontId="32" fillId="0" borderId="19" xfId="0" applyNumberFormat="1" applyFont="1" applyBorder="1" applyAlignment="1">
      <alignment horizontal="center" vertical="center"/>
    </xf>
    <xf numFmtId="1" fontId="35" fillId="0" borderId="18" xfId="0" applyNumberFormat="1" applyFont="1" applyBorder="1" applyAlignment="1">
      <alignment horizontal="center" vertical="center"/>
    </xf>
    <xf numFmtId="1" fontId="35" fillId="0" borderId="19" xfId="0" applyNumberFormat="1" applyFont="1" applyBorder="1" applyAlignment="1">
      <alignment horizontal="center" vertical="center"/>
    </xf>
    <xf numFmtId="0" fontId="35" fillId="26" borderId="18" xfId="0" applyFont="1" applyFill="1" applyBorder="1" applyAlignment="1" applyProtection="1">
      <alignment horizontal="left" vertical="center" wrapText="1"/>
      <protection hidden="1"/>
    </xf>
    <xf numFmtId="0" fontId="35" fillId="26" borderId="19" xfId="0" applyFont="1" applyFill="1" applyBorder="1" applyAlignment="1" applyProtection="1">
      <alignment horizontal="left" vertical="center" wrapText="1"/>
      <protection hidden="1"/>
    </xf>
    <xf numFmtId="1" fontId="35" fillId="0" borderId="15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 wrapText="1"/>
    </xf>
    <xf numFmtId="0" fontId="35" fillId="25" borderId="15" xfId="0" applyFont="1" applyFill="1" applyBorder="1" applyAlignment="1" applyProtection="1">
      <alignment horizontal="left" vertical="center" wrapText="1"/>
      <protection hidden="1"/>
    </xf>
    <xf numFmtId="1" fontId="35" fillId="25" borderId="15" xfId="0" applyNumberFormat="1" applyFont="1" applyFill="1" applyBorder="1" applyAlignment="1" applyProtection="1">
      <alignment horizontal="center" vertical="center"/>
      <protection locked="0"/>
    </xf>
    <xf numFmtId="0" fontId="32" fillId="25" borderId="18" xfId="0" applyFont="1" applyFill="1" applyBorder="1" applyAlignment="1" applyProtection="1">
      <alignment horizontal="center" vertical="center" wrapText="1"/>
      <protection hidden="1"/>
    </xf>
    <xf numFmtId="0" fontId="32" fillId="25" borderId="16" xfId="0" applyFont="1" applyFill="1" applyBorder="1" applyAlignment="1" applyProtection="1">
      <alignment horizontal="center" vertical="center" wrapText="1"/>
      <protection hidden="1"/>
    </xf>
    <xf numFmtId="0" fontId="32" fillId="25" borderId="19" xfId="0" applyFont="1" applyFill="1" applyBorder="1" applyAlignment="1" applyProtection="1">
      <alignment horizontal="center" vertical="center" wrapText="1"/>
      <protection hidden="1"/>
    </xf>
    <xf numFmtId="0" fontId="35" fillId="25" borderId="18" xfId="0" applyFont="1" applyFill="1" applyBorder="1" applyAlignment="1" applyProtection="1">
      <alignment horizontal="center" vertical="center" wrapText="1"/>
      <protection locked="0"/>
    </xf>
    <xf numFmtId="0" fontId="35" fillId="25" borderId="16" xfId="0" applyFont="1" applyFill="1" applyBorder="1" applyAlignment="1" applyProtection="1">
      <alignment horizontal="center" vertical="center" wrapText="1"/>
      <protection locked="0"/>
    </xf>
    <xf numFmtId="0" fontId="35" fillId="25" borderId="19" xfId="0" applyFont="1" applyFill="1" applyBorder="1" applyAlignment="1" applyProtection="1">
      <alignment horizontal="center" vertical="center" wrapText="1"/>
      <protection locked="0"/>
    </xf>
    <xf numFmtId="0" fontId="32" fillId="28" borderId="18" xfId="0" applyFont="1" applyFill="1" applyBorder="1" applyAlignment="1" applyProtection="1">
      <alignment horizontal="left" vertical="center" wrapText="1"/>
      <protection hidden="1"/>
    </xf>
    <xf numFmtId="0" fontId="32" fillId="28" borderId="16" xfId="0" applyFont="1" applyFill="1" applyBorder="1" applyAlignment="1" applyProtection="1">
      <alignment horizontal="left" vertical="center" wrapText="1"/>
      <protection hidden="1"/>
    </xf>
    <xf numFmtId="0" fontId="32" fillId="28" borderId="19" xfId="0" applyFont="1" applyFill="1" applyBorder="1" applyAlignment="1" applyProtection="1">
      <alignment horizontal="left" vertical="center" wrapText="1"/>
      <protection hidden="1"/>
    </xf>
    <xf numFmtId="0" fontId="32" fillId="25" borderId="22" xfId="0" applyFont="1" applyFill="1" applyBorder="1" applyAlignment="1" applyProtection="1">
      <alignment horizontal="left" vertical="center" wrapText="1"/>
      <protection hidden="1"/>
    </xf>
    <xf numFmtId="0" fontId="32" fillId="25" borderId="17" xfId="0" applyFont="1" applyFill="1" applyBorder="1" applyAlignment="1" applyProtection="1">
      <alignment horizontal="left" vertical="center" wrapText="1"/>
      <protection hidden="1"/>
    </xf>
    <xf numFmtId="0" fontId="32" fillId="25" borderId="29" xfId="0" applyFont="1" applyFill="1" applyBorder="1" applyAlignment="1" applyProtection="1">
      <alignment horizontal="left" vertical="center" wrapText="1"/>
      <protection hidden="1"/>
    </xf>
    <xf numFmtId="0" fontId="32" fillId="25" borderId="23" xfId="0" applyFont="1" applyFill="1" applyBorder="1" applyAlignment="1" applyProtection="1">
      <alignment horizontal="left" vertical="center" wrapText="1"/>
      <protection hidden="1"/>
    </xf>
    <xf numFmtId="0" fontId="32" fillId="25" borderId="24" xfId="0" applyFont="1" applyFill="1" applyBorder="1" applyAlignment="1" applyProtection="1">
      <alignment horizontal="left" vertical="center" wrapText="1"/>
      <protection hidden="1"/>
    </xf>
    <xf numFmtId="0" fontId="32" fillId="25" borderId="30" xfId="0" applyFont="1" applyFill="1" applyBorder="1" applyAlignment="1" applyProtection="1">
      <alignment horizontal="left" vertical="center" wrapText="1"/>
      <protection hidden="1"/>
    </xf>
    <xf numFmtId="0" fontId="32" fillId="25" borderId="15" xfId="0" applyFont="1" applyFill="1" applyBorder="1" applyAlignment="1" applyProtection="1">
      <alignment horizontal="left" vertical="center" wrapText="1"/>
      <protection hidden="1"/>
    </xf>
    <xf numFmtId="1" fontId="35" fillId="0" borderId="15" xfId="0" applyNumberFormat="1" applyFont="1" applyBorder="1" applyAlignment="1" applyProtection="1">
      <alignment horizontal="center" vertical="center"/>
      <protection locked="0"/>
    </xf>
    <xf numFmtId="0" fontId="32" fillId="28" borderId="18" xfId="0" applyFont="1" applyFill="1" applyBorder="1" applyAlignment="1" applyProtection="1">
      <alignment vertical="center" wrapText="1"/>
      <protection hidden="1"/>
    </xf>
    <xf numFmtId="0" fontId="32" fillId="28" borderId="16" xfId="0" applyFont="1" applyFill="1" applyBorder="1" applyAlignment="1" applyProtection="1">
      <alignment vertical="center" wrapText="1"/>
      <protection hidden="1"/>
    </xf>
    <xf numFmtId="0" fontId="32" fillId="28" borderId="19" xfId="0" applyFont="1" applyFill="1" applyBorder="1" applyAlignment="1" applyProtection="1">
      <alignment vertical="center" wrapText="1"/>
      <protection hidden="1"/>
    </xf>
    <xf numFmtId="0" fontId="35" fillId="25" borderId="16" xfId="0" applyFont="1" applyFill="1" applyBorder="1" applyAlignment="1" applyProtection="1">
      <alignment horizontal="center" vertical="center" wrapText="1"/>
      <protection hidden="1"/>
    </xf>
    <xf numFmtId="0" fontId="35" fillId="31" borderId="15" xfId="0" applyFont="1" applyFill="1" applyBorder="1" applyAlignment="1" applyProtection="1">
      <alignment horizontal="left" vertical="center" wrapText="1"/>
      <protection hidden="1"/>
    </xf>
    <xf numFmtId="0" fontId="32" fillId="25" borderId="18" xfId="0" applyFont="1" applyFill="1" applyBorder="1" applyAlignment="1" applyProtection="1">
      <alignment horizontal="left" vertical="center" wrapText="1"/>
      <protection hidden="1"/>
    </xf>
    <xf numFmtId="0" fontId="32" fillId="25" borderId="16" xfId="0" applyFont="1" applyFill="1" applyBorder="1" applyAlignment="1" applyProtection="1">
      <alignment horizontal="left" vertical="center" wrapText="1"/>
      <protection hidden="1"/>
    </xf>
    <xf numFmtId="0" fontId="32" fillId="25" borderId="19" xfId="0" applyFont="1" applyFill="1" applyBorder="1" applyAlignment="1" applyProtection="1">
      <alignment horizontal="left" vertical="center" wrapText="1"/>
      <protection hidden="1"/>
    </xf>
    <xf numFmtId="0" fontId="35" fillId="25" borderId="15" xfId="0" applyFont="1" applyFill="1" applyBorder="1" applyAlignment="1" applyProtection="1">
      <alignment horizontal="center" vertical="center"/>
      <protection locked="0"/>
    </xf>
    <xf numFmtId="0" fontId="35" fillId="25" borderId="18" xfId="0" applyFont="1" applyFill="1" applyBorder="1" applyAlignment="1" applyProtection="1">
      <alignment horizontal="left" vertical="center" wrapText="1"/>
      <protection hidden="1"/>
    </xf>
    <xf numFmtId="0" fontId="35" fillId="25" borderId="16" xfId="0" applyFont="1" applyFill="1" applyBorder="1" applyAlignment="1" applyProtection="1">
      <alignment horizontal="left" vertical="center" wrapText="1"/>
      <protection hidden="1"/>
    </xf>
    <xf numFmtId="0" fontId="35" fillId="25" borderId="19" xfId="0" applyFont="1" applyFill="1" applyBorder="1" applyAlignment="1" applyProtection="1">
      <alignment horizontal="left" vertical="center" wrapText="1"/>
      <protection hidden="1"/>
    </xf>
    <xf numFmtId="0" fontId="32" fillId="25" borderId="17" xfId="0" applyFont="1" applyFill="1" applyBorder="1" applyAlignment="1" applyProtection="1">
      <alignment horizontal="center" vertical="center" wrapText="1"/>
      <protection hidden="1"/>
    </xf>
    <xf numFmtId="0" fontId="32" fillId="25" borderId="29" xfId="0" applyFont="1" applyFill="1" applyBorder="1" applyAlignment="1" applyProtection="1">
      <alignment horizontal="center" vertical="center" wrapText="1"/>
      <protection hidden="1"/>
    </xf>
    <xf numFmtId="0" fontId="32" fillId="0" borderId="15" xfId="0" applyFont="1" applyFill="1" applyBorder="1" applyAlignment="1">
      <alignment horizontal="center" vertical="center"/>
    </xf>
    <xf numFmtId="0" fontId="32" fillId="25" borderId="15" xfId="0" applyFont="1" applyFill="1" applyBorder="1" applyAlignment="1" applyProtection="1">
      <alignment horizontal="center" vertical="center"/>
      <protection hidden="1"/>
    </xf>
    <xf numFmtId="0" fontId="35" fillId="32" borderId="15" xfId="0" applyFont="1" applyFill="1" applyBorder="1" applyAlignment="1" applyProtection="1">
      <alignment horizontal="left" vertical="center" wrapText="1"/>
      <protection hidden="1"/>
    </xf>
    <xf numFmtId="0" fontId="35" fillId="25" borderId="15" xfId="0" applyFont="1" applyFill="1" applyBorder="1" applyAlignment="1" applyProtection="1">
      <alignment horizontal="center" vertical="center" wrapText="1"/>
      <protection hidden="1"/>
    </xf>
    <xf numFmtId="0" fontId="35" fillId="0" borderId="15" xfId="0" applyFont="1" applyFill="1" applyBorder="1" applyAlignment="1" applyProtection="1">
      <alignment vertical="center" wrapText="1"/>
      <protection hidden="1"/>
    </xf>
    <xf numFmtId="1" fontId="32" fillId="25" borderId="15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18" xfId="0" applyFont="1" applyFill="1" applyBorder="1" applyAlignment="1" applyProtection="1">
      <alignment vertical="center" wrapText="1"/>
      <protection hidden="1"/>
    </xf>
    <xf numFmtId="0" fontId="35" fillId="0" borderId="16" xfId="0" applyFont="1" applyFill="1" applyBorder="1" applyAlignment="1" applyProtection="1">
      <alignment vertical="center" wrapText="1"/>
      <protection hidden="1"/>
    </xf>
    <xf numFmtId="0" fontId="35" fillId="0" borderId="19" xfId="0" applyFont="1" applyFill="1" applyBorder="1" applyAlignment="1" applyProtection="1">
      <alignment vertical="center" wrapText="1"/>
      <protection hidden="1"/>
    </xf>
    <xf numFmtId="0" fontId="32" fillId="25" borderId="18" xfId="0" applyFont="1" applyFill="1" applyBorder="1" applyAlignment="1" applyProtection="1">
      <alignment horizontal="center" vertical="center" wrapText="1"/>
      <protection hidden="1"/>
    </xf>
    <xf numFmtId="0" fontId="32" fillId="25" borderId="19" xfId="0" applyFont="1" applyFill="1" applyBorder="1" applyAlignment="1" applyProtection="1">
      <alignment horizontal="center" vertical="center" wrapText="1"/>
      <protection hidden="1"/>
    </xf>
    <xf numFmtId="1" fontId="32" fillId="0" borderId="18" xfId="0" applyNumberFormat="1" applyFont="1" applyBorder="1" applyAlignment="1" applyProtection="1">
      <alignment horizontal="center" vertical="center" wrapText="1"/>
      <protection hidden="1"/>
    </xf>
    <xf numFmtId="1" fontId="32" fillId="0" borderId="19" xfId="0" applyNumberFormat="1" applyFont="1" applyBorder="1" applyAlignment="1" applyProtection="1">
      <alignment horizontal="center" vertical="center" wrapText="1"/>
      <protection hidden="1"/>
    </xf>
    <xf numFmtId="0" fontId="32" fillId="0" borderId="18" xfId="0" applyFont="1" applyFill="1" applyBorder="1" applyAlignment="1" applyProtection="1">
      <alignment horizontal="left" vertical="center" wrapText="1"/>
      <protection hidden="1"/>
    </xf>
    <xf numFmtId="0" fontId="32" fillId="0" borderId="16" xfId="0" applyFont="1" applyFill="1" applyBorder="1" applyAlignment="1" applyProtection="1">
      <alignment horizontal="left" vertical="center" wrapText="1"/>
      <protection hidden="1"/>
    </xf>
    <xf numFmtId="0" fontId="32" fillId="0" borderId="19" xfId="0" applyFont="1" applyFill="1" applyBorder="1" applyAlignment="1" applyProtection="1">
      <alignment horizontal="left" vertical="center" wrapText="1"/>
      <protection hidden="1"/>
    </xf>
    <xf numFmtId="0" fontId="35" fillId="25" borderId="18" xfId="0" applyFont="1" applyFill="1" applyBorder="1" applyAlignment="1" applyProtection="1">
      <alignment horizontal="left" vertical="center" wrapText="1"/>
      <protection hidden="1"/>
    </xf>
    <xf numFmtId="0" fontId="35" fillId="25" borderId="16" xfId="0" applyFont="1" applyFill="1" applyBorder="1" applyAlignment="1" applyProtection="1">
      <alignment horizontal="left" vertical="center" wrapText="1"/>
      <protection hidden="1"/>
    </xf>
    <xf numFmtId="0" fontId="35" fillId="25" borderId="19" xfId="0" applyFont="1" applyFill="1" applyBorder="1" applyAlignment="1" applyProtection="1">
      <alignment horizontal="left" vertical="center" wrapText="1"/>
      <protection hidden="1"/>
    </xf>
    <xf numFmtId="1" fontId="35" fillId="0" borderId="15" xfId="0" applyNumberFormat="1" applyFont="1" applyBorder="1" applyAlignment="1" applyProtection="1">
      <alignment horizontal="center" vertical="center"/>
      <protection locked="0"/>
    </xf>
    <xf numFmtId="1" fontId="32" fillId="25" borderId="18" xfId="0" applyNumberFormat="1" applyFont="1" applyFill="1" applyBorder="1" applyAlignment="1" applyProtection="1">
      <alignment horizontal="center" vertical="center" wrapText="1"/>
      <protection hidden="1"/>
    </xf>
    <xf numFmtId="1" fontId="32" fillId="25" borderId="19" xfId="0" applyNumberFormat="1" applyFont="1" applyFill="1" applyBorder="1" applyAlignment="1" applyProtection="1">
      <alignment horizontal="center" vertical="center" wrapText="1"/>
      <protection hidden="1"/>
    </xf>
    <xf numFmtId="1" fontId="35" fillId="25" borderId="15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left" vertical="center" wrapText="1"/>
      <protection hidden="1"/>
    </xf>
    <xf numFmtId="0" fontId="35" fillId="0" borderId="16" xfId="0" applyFont="1" applyFill="1" applyBorder="1" applyAlignment="1" applyProtection="1">
      <alignment horizontal="left" vertical="center" wrapText="1"/>
      <protection hidden="1"/>
    </xf>
    <xf numFmtId="0" fontId="35" fillId="0" borderId="19" xfId="0" applyFont="1" applyFill="1" applyBorder="1" applyAlignment="1" applyProtection="1">
      <alignment horizontal="left" vertical="center" wrapText="1"/>
      <protection hidden="1"/>
    </xf>
    <xf numFmtId="0" fontId="35" fillId="25" borderId="15" xfId="0" applyFont="1" applyFill="1" applyBorder="1" applyAlignment="1" applyProtection="1">
      <alignment horizontal="left" vertical="center" wrapText="1"/>
      <protection hidden="1"/>
    </xf>
    <xf numFmtId="0" fontId="32" fillId="25" borderId="18" xfId="0" applyFont="1" applyFill="1" applyBorder="1" applyAlignment="1" applyProtection="1">
      <alignment horizontal="center" vertical="center" wrapText="1"/>
      <protection hidden="1"/>
    </xf>
    <xf numFmtId="0" fontId="32" fillId="25" borderId="19" xfId="0" applyFont="1" applyFill="1" applyBorder="1" applyAlignment="1" applyProtection="1">
      <alignment horizontal="center" vertical="center" wrapText="1"/>
      <protection hidden="1"/>
    </xf>
    <xf numFmtId="0" fontId="32" fillId="25" borderId="15" xfId="0" applyFont="1" applyFill="1" applyBorder="1" applyAlignment="1" applyProtection="1">
      <alignment horizontal="left" vertical="center" wrapText="1"/>
      <protection hidden="1"/>
    </xf>
    <xf numFmtId="0" fontId="35" fillId="0" borderId="15" xfId="0" applyFont="1" applyFill="1" applyBorder="1" applyAlignment="1" applyProtection="1">
      <alignment vertical="center" wrapText="1"/>
      <protection hidden="1"/>
    </xf>
    <xf numFmtId="0" fontId="32" fillId="25" borderId="16" xfId="0" applyFont="1" applyFill="1" applyBorder="1" applyAlignment="1" applyProtection="1">
      <alignment horizontal="center" vertical="center" wrapText="1"/>
      <protection hidden="1"/>
    </xf>
    <xf numFmtId="0" fontId="35" fillId="25" borderId="18" xfId="0" applyFont="1" applyFill="1" applyBorder="1" applyAlignment="1" applyProtection="1">
      <alignment horizontal="center" vertical="center" wrapText="1"/>
      <protection hidden="1"/>
    </xf>
    <xf numFmtId="0" fontId="35" fillId="25" borderId="19" xfId="0" applyFont="1" applyFill="1" applyBorder="1" applyAlignment="1" applyProtection="1">
      <alignment horizontal="center" vertical="center" wrapText="1"/>
      <protection hidden="1"/>
    </xf>
    <xf numFmtId="0" fontId="32" fillId="25" borderId="22" xfId="0" applyFont="1" applyFill="1" applyBorder="1" applyAlignment="1" applyProtection="1">
      <alignment horizontal="left" vertical="center" wrapText="1"/>
      <protection hidden="1"/>
    </xf>
    <xf numFmtId="0" fontId="32" fillId="25" borderId="17" xfId="0" applyFont="1" applyFill="1" applyBorder="1" applyAlignment="1" applyProtection="1">
      <alignment horizontal="left" vertical="center" wrapText="1"/>
      <protection hidden="1"/>
    </xf>
    <xf numFmtId="0" fontId="32" fillId="25" borderId="29" xfId="0" applyFont="1" applyFill="1" applyBorder="1" applyAlignment="1" applyProtection="1">
      <alignment horizontal="left" vertical="center" wrapText="1"/>
      <protection hidden="1"/>
    </xf>
    <xf numFmtId="0" fontId="32" fillId="25" borderId="23" xfId="0" applyFont="1" applyFill="1" applyBorder="1" applyAlignment="1" applyProtection="1">
      <alignment horizontal="left" vertical="center" wrapText="1"/>
      <protection hidden="1"/>
    </xf>
    <xf numFmtId="0" fontId="32" fillId="25" borderId="24" xfId="0" applyFont="1" applyFill="1" applyBorder="1" applyAlignment="1" applyProtection="1">
      <alignment horizontal="left" vertical="center" wrapText="1"/>
      <protection hidden="1"/>
    </xf>
    <xf numFmtId="0" fontId="32" fillId="25" borderId="30" xfId="0" applyFont="1" applyFill="1" applyBorder="1" applyAlignment="1" applyProtection="1">
      <alignment horizontal="left" vertical="center" wrapText="1"/>
      <protection hidden="1"/>
    </xf>
    <xf numFmtId="1" fontId="35" fillId="0" borderId="18" xfId="0" applyNumberFormat="1" applyFont="1" applyBorder="1" applyAlignment="1" applyProtection="1">
      <alignment horizontal="center" vertical="center"/>
      <protection locked="0"/>
    </xf>
    <xf numFmtId="1" fontId="35" fillId="0" borderId="19" xfId="0" applyNumberFormat="1" applyFont="1" applyBorder="1" applyAlignment="1" applyProtection="1">
      <alignment horizontal="center" vertical="center"/>
      <protection locked="0"/>
    </xf>
    <xf numFmtId="1" fontId="35" fillId="25" borderId="18" xfId="0" applyNumberFormat="1" applyFont="1" applyFill="1" applyBorder="1" applyAlignment="1" applyProtection="1">
      <alignment horizontal="center" vertical="center"/>
      <protection locked="0"/>
    </xf>
    <xf numFmtId="1" fontId="35" fillId="25" borderId="19" xfId="0" applyNumberFormat="1" applyFont="1" applyFill="1" applyBorder="1" applyAlignment="1" applyProtection="1">
      <alignment horizontal="center" vertical="center"/>
      <protection locked="0"/>
    </xf>
    <xf numFmtId="0" fontId="32" fillId="25" borderId="22" xfId="0" applyFont="1" applyFill="1" applyBorder="1" applyAlignment="1" applyProtection="1">
      <alignment horizontal="center" vertical="center" wrapText="1"/>
      <protection hidden="1"/>
    </xf>
    <xf numFmtId="0" fontId="32" fillId="25" borderId="29" xfId="0" applyFont="1" applyFill="1" applyBorder="1" applyAlignment="1" applyProtection="1">
      <alignment horizontal="center" vertical="center" wrapText="1"/>
      <protection hidden="1"/>
    </xf>
    <xf numFmtId="1" fontId="32" fillId="25" borderId="15" xfId="0" applyNumberFormat="1" applyFont="1" applyFill="1" applyBorder="1" applyAlignment="1" applyProtection="1">
      <alignment horizontal="center" vertical="center" wrapText="1"/>
      <protection hidden="1"/>
    </xf>
    <xf numFmtId="0" fontId="32" fillId="25" borderId="15" xfId="0" applyFont="1" applyFill="1" applyBorder="1" applyAlignment="1" applyProtection="1">
      <alignment horizontal="center" vertical="center" wrapText="1"/>
      <protection hidden="1"/>
    </xf>
    <xf numFmtId="1" fontId="35" fillId="0" borderId="16" xfId="0" applyNumberFormat="1" applyFont="1" applyBorder="1" applyAlignment="1" applyProtection="1">
      <alignment horizontal="center" vertical="center"/>
      <protection locked="0"/>
    </xf>
    <xf numFmtId="0" fontId="32" fillId="25" borderId="15" xfId="0" applyFont="1" applyFill="1" applyBorder="1" applyAlignment="1" applyProtection="1">
      <alignment vertical="center" wrapText="1"/>
      <protection hidden="1"/>
    </xf>
    <xf numFmtId="0" fontId="32" fillId="0" borderId="15" xfId="0" applyFont="1" applyFill="1" applyBorder="1" applyAlignment="1" applyProtection="1">
      <alignment horizontal="left" vertical="center" wrapText="1"/>
      <protection hidden="1"/>
    </xf>
    <xf numFmtId="0" fontId="32" fillId="25" borderId="17" xfId="0" applyFont="1" applyFill="1" applyBorder="1" applyAlignment="1" applyProtection="1">
      <alignment horizontal="center" vertical="center" wrapText="1"/>
      <protection hidden="1"/>
    </xf>
    <xf numFmtId="0" fontId="32" fillId="25" borderId="23" xfId="0" applyFont="1" applyFill="1" applyBorder="1" applyAlignment="1" applyProtection="1">
      <alignment horizontal="center" vertical="center" wrapText="1"/>
      <protection hidden="1"/>
    </xf>
    <xf numFmtId="0" fontId="32" fillId="25" borderId="24" xfId="0" applyFont="1" applyFill="1" applyBorder="1" applyAlignment="1" applyProtection="1">
      <alignment horizontal="center" vertical="center" wrapText="1"/>
      <protection hidden="1"/>
    </xf>
    <xf numFmtId="0" fontId="32" fillId="25" borderId="30" xfId="0" applyFont="1" applyFill="1" applyBorder="1" applyAlignment="1" applyProtection="1">
      <alignment horizontal="center" vertical="center" wrapText="1"/>
      <protection hidden="1"/>
    </xf>
    <xf numFmtId="0" fontId="35" fillId="25" borderId="15" xfId="0" applyFont="1" applyFill="1" applyBorder="1" applyAlignment="1">
      <alignment horizontal="center" vertical="center" wrapText="1"/>
    </xf>
    <xf numFmtId="0" fontId="34" fillId="28" borderId="15" xfId="0" applyFont="1" applyFill="1" applyBorder="1" applyAlignment="1">
      <alignment horizontal="left" vertical="center"/>
    </xf>
    <xf numFmtId="0" fontId="37" fillId="28" borderId="18" xfId="0" applyFont="1" applyFill="1" applyBorder="1" applyAlignment="1">
      <alignment horizontal="center" vertical="center"/>
    </xf>
    <xf numFmtId="0" fontId="37" fillId="28" borderId="16" xfId="0" applyFont="1" applyFill="1" applyBorder="1" applyAlignment="1">
      <alignment horizontal="center" vertical="center"/>
    </xf>
    <xf numFmtId="0" fontId="37" fillId="28" borderId="19" xfId="0" applyFont="1" applyFill="1" applyBorder="1" applyAlignment="1">
      <alignment horizontal="center" vertical="center"/>
    </xf>
    <xf numFmtId="0" fontId="35" fillId="0" borderId="15" xfId="0" applyFont="1" applyBorder="1" applyAlignment="1" applyProtection="1">
      <alignment vertical="center"/>
      <protection hidden="1"/>
    </xf>
    <xf numFmtId="0" fontId="35" fillId="0" borderId="15" xfId="0" applyFont="1" applyBorder="1" applyAlignment="1" applyProtection="1">
      <alignment vertical="center" wrapText="1"/>
      <protection hidden="1"/>
    </xf>
    <xf numFmtId="0" fontId="32" fillId="25" borderId="26" xfId="0" applyFont="1" applyFill="1" applyBorder="1" applyAlignment="1" applyProtection="1">
      <alignment horizontal="left" vertical="center" wrapText="1"/>
      <protection hidden="1"/>
    </xf>
    <xf numFmtId="0" fontId="32" fillId="25" borderId="0" xfId="0" applyFont="1" applyFill="1" applyBorder="1" applyAlignment="1" applyProtection="1">
      <alignment horizontal="left" vertical="center" wrapText="1"/>
      <protection hidden="1"/>
    </xf>
    <xf numFmtId="0" fontId="32" fillId="25" borderId="33" xfId="0" applyFont="1" applyFill="1" applyBorder="1" applyAlignment="1" applyProtection="1">
      <alignment horizontal="left" vertical="center" wrapText="1"/>
      <protection hidden="1"/>
    </xf>
    <xf numFmtId="1" fontId="32" fillId="0" borderId="15" xfId="0" applyNumberFormat="1" applyFont="1" applyBorder="1" applyAlignment="1" applyProtection="1">
      <alignment horizontal="center" vertical="center"/>
      <protection hidden="1"/>
    </xf>
    <xf numFmtId="0" fontId="35" fillId="0" borderId="18" xfId="0" applyFont="1" applyBorder="1" applyAlignment="1" applyProtection="1">
      <alignment horizontal="left" vertical="center" wrapText="1"/>
      <protection hidden="1"/>
    </xf>
    <xf numFmtId="0" fontId="35" fillId="0" borderId="16" xfId="0" applyFont="1" applyBorder="1" applyAlignment="1" applyProtection="1">
      <alignment horizontal="left" vertical="center" wrapText="1"/>
      <protection hidden="1"/>
    </xf>
    <xf numFmtId="0" fontId="35" fillId="0" borderId="19" xfId="0" applyFont="1" applyBorder="1" applyAlignment="1" applyProtection="1">
      <alignment horizontal="left" vertical="center" wrapText="1"/>
      <protection hidden="1"/>
    </xf>
    <xf numFmtId="0" fontId="32" fillId="28" borderId="15" xfId="0" applyFont="1" applyFill="1" applyBorder="1" applyAlignment="1" applyProtection="1">
      <alignment horizontal="left" vertical="center" wrapText="1"/>
      <protection hidden="1"/>
    </xf>
    <xf numFmtId="1" fontId="32" fillId="0" borderId="15" xfId="0" applyNumberFormat="1" applyFont="1" applyBorder="1" applyAlignment="1" applyProtection="1">
      <alignment horizontal="center" vertical="center" wrapText="1"/>
      <protection hidden="1"/>
    </xf>
    <xf numFmtId="0" fontId="32" fillId="0" borderId="15" xfId="0" applyFont="1" applyBorder="1" applyAlignment="1" applyProtection="1">
      <alignment horizontal="center" vertical="center" wrapText="1"/>
      <protection hidden="1"/>
    </xf>
    <xf numFmtId="1" fontId="32" fillId="25" borderId="18" xfId="0" applyNumberFormat="1" applyFont="1" applyFill="1" applyBorder="1" applyAlignment="1" applyProtection="1">
      <alignment horizontal="center" vertical="center" wrapText="1"/>
      <protection hidden="1"/>
    </xf>
    <xf numFmtId="1" fontId="32" fillId="25" borderId="19" xfId="0" applyNumberFormat="1" applyFont="1" applyFill="1" applyBorder="1" applyAlignment="1" applyProtection="1">
      <alignment horizontal="center" vertical="center" wrapText="1"/>
      <protection hidden="1"/>
    </xf>
    <xf numFmtId="0" fontId="35" fillId="25" borderId="15" xfId="0" applyFont="1" applyFill="1" applyBorder="1" applyAlignment="1" applyProtection="1">
      <alignment horizontal="center" vertical="center" wrapText="1"/>
      <protection hidden="1"/>
    </xf>
    <xf numFmtId="0" fontId="32" fillId="28" borderId="15" xfId="0" applyFont="1" applyFill="1" applyBorder="1" applyAlignment="1">
      <alignment horizontal="left" vertical="center"/>
    </xf>
    <xf numFmtId="0" fontId="35" fillId="25" borderId="22" xfId="0" applyFont="1" applyFill="1" applyBorder="1" applyAlignment="1" applyProtection="1">
      <alignment horizontal="left" vertical="center" wrapText="1"/>
      <protection hidden="1"/>
    </xf>
    <xf numFmtId="0" fontId="35" fillId="25" borderId="17" xfId="0" applyFont="1" applyFill="1" applyBorder="1" applyAlignment="1" applyProtection="1">
      <alignment horizontal="left" vertical="center" wrapText="1"/>
      <protection hidden="1"/>
    </xf>
    <xf numFmtId="0" fontId="35" fillId="25" borderId="29" xfId="0" applyFont="1" applyFill="1" applyBorder="1" applyAlignment="1" applyProtection="1">
      <alignment horizontal="left" vertical="center" wrapText="1"/>
      <protection hidden="1"/>
    </xf>
    <xf numFmtId="0" fontId="35" fillId="25" borderId="23" xfId="0" applyFont="1" applyFill="1" applyBorder="1" applyAlignment="1" applyProtection="1">
      <alignment horizontal="left" vertical="center" wrapText="1"/>
      <protection hidden="1"/>
    </xf>
    <xf numFmtId="0" fontId="35" fillId="25" borderId="24" xfId="0" applyFont="1" applyFill="1" applyBorder="1" applyAlignment="1" applyProtection="1">
      <alignment horizontal="left" vertical="center" wrapText="1"/>
      <protection hidden="1"/>
    </xf>
    <xf numFmtId="0" fontId="35" fillId="25" borderId="30" xfId="0" applyFont="1" applyFill="1" applyBorder="1" applyAlignment="1" applyProtection="1">
      <alignment horizontal="left" vertical="center" wrapText="1"/>
      <protection hidden="1"/>
    </xf>
    <xf numFmtId="0" fontId="32" fillId="25" borderId="22" xfId="0" applyFont="1" applyFill="1" applyBorder="1" applyAlignment="1" applyProtection="1">
      <alignment horizontal="center" vertical="center" wrapText="1"/>
      <protection hidden="1"/>
    </xf>
    <xf numFmtId="0" fontId="32" fillId="25" borderId="29" xfId="0" applyFont="1" applyFill="1" applyBorder="1" applyAlignment="1" applyProtection="1">
      <alignment horizontal="center" vertical="center" wrapText="1"/>
      <protection hidden="1"/>
    </xf>
    <xf numFmtId="0" fontId="32" fillId="0" borderId="15" xfId="0" applyFont="1" applyBorder="1" applyAlignment="1" applyProtection="1">
      <alignment horizontal="left" vertical="center" wrapText="1"/>
      <protection hidden="1"/>
    </xf>
    <xf numFmtId="0" fontId="35" fillId="0" borderId="15" xfId="0" applyFont="1" applyFill="1" applyBorder="1" applyAlignment="1" applyProtection="1">
      <alignment horizontal="left" vertical="center" wrapText="1"/>
      <protection hidden="1"/>
    </xf>
    <xf numFmtId="49" fontId="35" fillId="25" borderId="15" xfId="0" applyNumberFormat="1" applyFont="1" applyFill="1" applyBorder="1" applyAlignment="1" applyProtection="1">
      <alignment horizontal="center" vertical="center" wrapText="1"/>
      <protection hidden="1"/>
    </xf>
    <xf numFmtId="49" fontId="32" fillId="25" borderId="15" xfId="0" applyNumberFormat="1" applyFont="1" applyFill="1" applyBorder="1" applyAlignment="1" applyProtection="1">
      <alignment horizontal="center" vertical="center" wrapText="1"/>
      <protection hidden="1"/>
    </xf>
    <xf numFmtId="49" fontId="32" fillId="25" borderId="18" xfId="0" applyNumberFormat="1" applyFont="1" applyFill="1" applyBorder="1" applyAlignment="1" applyProtection="1">
      <alignment horizontal="center" vertical="center" wrapText="1"/>
      <protection hidden="1"/>
    </xf>
    <xf numFmtId="49" fontId="32" fillId="25" borderId="19" xfId="0" applyNumberFormat="1" applyFont="1" applyFill="1" applyBorder="1" applyAlignment="1" applyProtection="1">
      <alignment horizontal="center" vertical="center" wrapText="1"/>
      <protection hidden="1"/>
    </xf>
    <xf numFmtId="0" fontId="32" fillId="25" borderId="17" xfId="0" applyFont="1" applyFill="1" applyBorder="1" applyAlignment="1" applyProtection="1">
      <alignment horizontal="center" vertical="center" wrapText="1"/>
      <protection hidden="1"/>
    </xf>
    <xf numFmtId="0" fontId="32" fillId="25" borderId="23" xfId="0" applyFont="1" applyFill="1" applyBorder="1" applyAlignment="1" applyProtection="1">
      <alignment horizontal="center" vertical="center" wrapText="1"/>
      <protection hidden="1"/>
    </xf>
    <xf numFmtId="0" fontId="32" fillId="25" borderId="24" xfId="0" applyFont="1" applyFill="1" applyBorder="1" applyAlignment="1" applyProtection="1">
      <alignment horizontal="center" vertical="center" wrapText="1"/>
      <protection hidden="1"/>
    </xf>
    <xf numFmtId="0" fontId="32" fillId="25" borderId="30" xfId="0" applyFont="1" applyFill="1" applyBorder="1" applyAlignment="1" applyProtection="1">
      <alignment horizontal="center" vertical="center" wrapText="1"/>
      <protection hidden="1"/>
    </xf>
    <xf numFmtId="0" fontId="32" fillId="25" borderId="22" xfId="0" applyFont="1" applyFill="1" applyBorder="1" applyAlignment="1" applyProtection="1">
      <alignment horizontal="left" vertical="center" wrapText="1"/>
      <protection hidden="1"/>
    </xf>
    <xf numFmtId="0" fontId="32" fillId="25" borderId="17" xfId="0" applyFont="1" applyFill="1" applyBorder="1" applyAlignment="1" applyProtection="1">
      <alignment horizontal="left" vertical="center" wrapText="1"/>
      <protection hidden="1"/>
    </xf>
    <xf numFmtId="0" fontId="32" fillId="25" borderId="29" xfId="0" applyFont="1" applyFill="1" applyBorder="1" applyAlignment="1" applyProtection="1">
      <alignment horizontal="left" vertical="center" wrapText="1"/>
      <protection hidden="1"/>
    </xf>
    <xf numFmtId="0" fontId="32" fillId="25" borderId="23" xfId="0" applyFont="1" applyFill="1" applyBorder="1" applyAlignment="1" applyProtection="1">
      <alignment horizontal="left" vertical="center" wrapText="1"/>
      <protection hidden="1"/>
    </xf>
    <xf numFmtId="0" fontId="32" fillId="25" borderId="24" xfId="0" applyFont="1" applyFill="1" applyBorder="1" applyAlignment="1" applyProtection="1">
      <alignment horizontal="left" vertical="center" wrapText="1"/>
      <protection hidden="1"/>
    </xf>
    <xf numFmtId="0" fontId="32" fillId="25" borderId="30" xfId="0" applyFont="1" applyFill="1" applyBorder="1" applyAlignment="1" applyProtection="1">
      <alignment horizontal="left" vertical="center" wrapText="1"/>
      <protection hidden="1"/>
    </xf>
    <xf numFmtId="49" fontId="32" fillId="25" borderId="15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18" xfId="0" applyFont="1" applyBorder="1" applyAlignment="1" applyProtection="1">
      <alignment horizontal="left" vertical="center" wrapText="1"/>
      <protection hidden="1"/>
    </xf>
    <xf numFmtId="0" fontId="35" fillId="0" borderId="16" xfId="0" applyFont="1" applyBorder="1" applyAlignment="1" applyProtection="1">
      <alignment horizontal="left" vertical="center" wrapText="1"/>
      <protection hidden="1"/>
    </xf>
    <xf numFmtId="0" fontId="32" fillId="31" borderId="18" xfId="0" applyFont="1" applyFill="1" applyBorder="1" applyAlignment="1" applyProtection="1">
      <alignment horizontal="left" vertical="center" wrapText="1"/>
      <protection hidden="1"/>
    </xf>
    <xf numFmtId="0" fontId="32" fillId="31" borderId="16" xfId="0" applyFont="1" applyFill="1" applyBorder="1" applyAlignment="1" applyProtection="1">
      <alignment horizontal="left" vertical="center" wrapText="1"/>
      <protection hidden="1"/>
    </xf>
    <xf numFmtId="1" fontId="35" fillId="25" borderId="18" xfId="0" applyNumberFormat="1" applyFont="1" applyFill="1" applyBorder="1" applyAlignment="1" applyProtection="1">
      <alignment horizontal="center" vertical="center" wrapText="1"/>
      <protection locked="0"/>
    </xf>
    <xf numFmtId="1" fontId="35" fillId="25" borderId="19" xfId="0" applyNumberFormat="1" applyFont="1" applyFill="1" applyBorder="1" applyAlignment="1" applyProtection="1">
      <alignment horizontal="center" vertical="center" wrapText="1"/>
      <protection locked="0"/>
    </xf>
    <xf numFmtId="2" fontId="35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22" xfId="0" applyFont="1" applyFill="1" applyBorder="1" applyAlignment="1" applyProtection="1">
      <alignment horizontal="left" vertical="center" wrapText="1"/>
      <protection hidden="1"/>
    </xf>
    <xf numFmtId="0" fontId="32" fillId="0" borderId="17" xfId="0" applyFont="1" applyFill="1" applyBorder="1" applyAlignment="1" applyProtection="1">
      <alignment horizontal="left" vertical="center" wrapText="1"/>
      <protection hidden="1"/>
    </xf>
    <xf numFmtId="0" fontId="32" fillId="0" borderId="29" xfId="0" applyFont="1" applyFill="1" applyBorder="1" applyAlignment="1" applyProtection="1">
      <alignment horizontal="left" vertical="center" wrapText="1"/>
      <protection hidden="1"/>
    </xf>
    <xf numFmtId="0" fontId="32" fillId="0" borderId="23" xfId="0" applyFont="1" applyFill="1" applyBorder="1" applyAlignment="1" applyProtection="1">
      <alignment horizontal="left" vertical="center" wrapText="1"/>
      <protection hidden="1"/>
    </xf>
    <xf numFmtId="0" fontId="32" fillId="0" borderId="24" xfId="0" applyFont="1" applyFill="1" applyBorder="1" applyAlignment="1" applyProtection="1">
      <alignment horizontal="left" vertical="center" wrapText="1"/>
      <protection hidden="1"/>
    </xf>
    <xf numFmtId="0" fontId="32" fillId="0" borderId="30" xfId="0" applyFont="1" applyFill="1" applyBorder="1" applyAlignment="1" applyProtection="1">
      <alignment horizontal="left" vertical="center" wrapText="1"/>
      <protection hidden="1"/>
    </xf>
    <xf numFmtId="0" fontId="32" fillId="25" borderId="16" xfId="0" applyFont="1" applyFill="1" applyBorder="1" applyAlignment="1" applyProtection="1">
      <alignment horizontal="center" vertical="center" wrapText="1"/>
      <protection hidden="1"/>
    </xf>
    <xf numFmtId="49" fontId="35" fillId="0" borderId="15" xfId="0" applyNumberFormat="1" applyFont="1" applyFill="1" applyBorder="1" applyAlignment="1" applyProtection="1">
      <alignment horizontal="left" vertical="center" wrapText="1"/>
      <protection hidden="1"/>
    </xf>
    <xf numFmtId="1" fontId="35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32" fillId="28" borderId="18" xfId="0" applyFont="1" applyFill="1" applyBorder="1" applyAlignment="1">
      <alignment vertical="center" wrapText="1"/>
    </xf>
    <xf numFmtId="0" fontId="32" fillId="28" borderId="16" xfId="0" applyFont="1" applyFill="1" applyBorder="1" applyAlignment="1">
      <alignment vertical="center" wrapText="1"/>
    </xf>
    <xf numFmtId="0" fontId="32" fillId="28" borderId="19" xfId="0" applyFont="1" applyFill="1" applyBorder="1" applyAlignment="1">
      <alignment vertical="center" wrapText="1"/>
    </xf>
    <xf numFmtId="0" fontId="35" fillId="28" borderId="16" xfId="0" applyFont="1" applyFill="1" applyBorder="1" applyAlignment="1" applyProtection="1">
      <alignment horizontal="left" vertical="center" wrapText="1"/>
      <protection hidden="1"/>
    </xf>
    <xf numFmtId="0" fontId="35" fillId="28" borderId="19" xfId="0" applyFont="1" applyFill="1" applyBorder="1" applyAlignment="1" applyProtection="1">
      <alignment horizontal="left" vertical="center" wrapText="1"/>
      <protection hidden="1"/>
    </xf>
    <xf numFmtId="0" fontId="32" fillId="28" borderId="18" xfId="0" applyFont="1" applyFill="1" applyBorder="1" applyAlignment="1">
      <alignment horizontal="left" vertical="center" wrapText="1"/>
    </xf>
    <xf numFmtId="0" fontId="32" fillId="28" borderId="16" xfId="0" applyFont="1" applyFill="1" applyBorder="1" applyAlignment="1">
      <alignment horizontal="left" vertical="center" wrapText="1"/>
    </xf>
    <xf numFmtId="0" fontId="32" fillId="28" borderId="19" xfId="0" applyFont="1" applyFill="1" applyBorder="1" applyAlignment="1">
      <alignment horizontal="left" vertical="center" wrapText="1"/>
    </xf>
    <xf numFmtId="0" fontId="35" fillId="28" borderId="15" xfId="0" applyFont="1" applyFill="1" applyBorder="1" applyAlignment="1" applyProtection="1">
      <alignment horizontal="left" vertical="center" wrapText="1"/>
      <protection hidden="1"/>
    </xf>
    <xf numFmtId="1" fontId="32" fillId="25" borderId="15" xfId="0" applyNumberFormat="1" applyFont="1" applyFill="1" applyBorder="1" applyAlignment="1" applyProtection="1">
      <alignment horizontal="center" vertical="center" wrapText="1"/>
      <protection locked="0"/>
    </xf>
    <xf numFmtId="1" fontId="32" fillId="25" borderId="22" xfId="0" applyNumberFormat="1" applyFont="1" applyFill="1" applyBorder="1" applyAlignment="1" applyProtection="1">
      <alignment horizontal="center" vertical="center" wrapText="1"/>
      <protection locked="0"/>
    </xf>
    <xf numFmtId="1" fontId="32" fillId="25" borderId="29" xfId="0" applyNumberFormat="1" applyFont="1" applyFill="1" applyBorder="1" applyAlignment="1" applyProtection="1">
      <alignment horizontal="center" vertical="center" wrapText="1"/>
      <protection locked="0"/>
    </xf>
    <xf numFmtId="1" fontId="32" fillId="25" borderId="23" xfId="0" applyNumberFormat="1" applyFont="1" applyFill="1" applyBorder="1" applyAlignment="1" applyProtection="1">
      <alignment horizontal="center" vertical="center" wrapText="1"/>
      <protection locked="0"/>
    </xf>
    <xf numFmtId="1" fontId="32" fillId="25" borderId="3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8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35" fillId="25" borderId="15" xfId="0" applyFont="1" applyFill="1" applyBorder="1" applyAlignment="1">
      <alignment horizontal="left" vertical="center" wrapText="1"/>
    </xf>
    <xf numFmtId="0" fontId="35" fillId="0" borderId="18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9" xfId="0" applyFont="1" applyBorder="1" applyAlignment="1">
      <alignment vertical="center" wrapText="1"/>
    </xf>
    <xf numFmtId="0" fontId="32" fillId="0" borderId="18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1" fontId="35" fillId="25" borderId="16" xfId="0" applyNumberFormat="1" applyFont="1" applyFill="1" applyBorder="1" applyAlignment="1" applyProtection="1">
      <alignment horizontal="center" vertical="center"/>
      <protection locked="0"/>
    </xf>
    <xf numFmtId="1" fontId="32" fillId="25" borderId="18" xfId="0" applyNumberFormat="1" applyFont="1" applyFill="1" applyBorder="1" applyAlignment="1" applyProtection="1">
      <alignment horizontal="center" vertical="center"/>
      <protection hidden="1"/>
    </xf>
    <xf numFmtId="1" fontId="32" fillId="25" borderId="16" xfId="0" applyNumberFormat="1" applyFont="1" applyFill="1" applyBorder="1" applyAlignment="1" applyProtection="1">
      <alignment horizontal="center" vertical="center"/>
      <protection hidden="1"/>
    </xf>
    <xf numFmtId="1" fontId="32" fillId="0" borderId="15" xfId="0" applyNumberFormat="1" applyFont="1" applyBorder="1" applyAlignment="1">
      <alignment horizontal="center" vertical="center"/>
    </xf>
    <xf numFmtId="1" fontId="32" fillId="0" borderId="16" xfId="0" applyNumberFormat="1" applyFont="1" applyBorder="1" applyAlignment="1">
      <alignment horizontal="center" vertical="center"/>
    </xf>
    <xf numFmtId="1" fontId="32" fillId="0" borderId="19" xfId="0" applyNumberFormat="1" applyFont="1" applyBorder="1" applyAlignment="1">
      <alignment horizontal="center" vertical="center"/>
    </xf>
    <xf numFmtId="0" fontId="35" fillId="0" borderId="18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1" fontId="32" fillId="25" borderId="15" xfId="0" applyNumberFormat="1" applyFont="1" applyFill="1" applyBorder="1" applyAlignment="1" applyProtection="1">
      <alignment horizontal="center" vertical="center"/>
      <protection hidden="1"/>
    </xf>
    <xf numFmtId="1" fontId="35" fillId="25" borderId="18" xfId="0" applyNumberFormat="1" applyFont="1" applyFill="1" applyBorder="1" applyAlignment="1" applyProtection="1">
      <alignment horizontal="center" vertical="center"/>
      <protection locked="0"/>
    </xf>
    <xf numFmtId="1" fontId="35" fillId="25" borderId="16" xfId="0" applyNumberFormat="1" applyFont="1" applyFill="1" applyBorder="1" applyAlignment="1" applyProtection="1">
      <alignment horizontal="center" vertical="center"/>
      <protection locked="0"/>
    </xf>
    <xf numFmtId="1" fontId="35" fillId="25" borderId="15" xfId="0" applyNumberFormat="1" applyFont="1" applyFill="1" applyBorder="1" applyAlignment="1" applyProtection="1">
      <alignment horizontal="center" vertical="center"/>
      <protection locked="0"/>
    </xf>
    <xf numFmtId="1" fontId="32" fillId="25" borderId="16" xfId="0" applyNumberFormat="1" applyFont="1" applyFill="1" applyBorder="1" applyAlignment="1" applyProtection="1">
      <alignment horizontal="center" vertical="center" wrapText="1"/>
      <protection hidden="1"/>
    </xf>
    <xf numFmtId="0" fontId="32" fillId="28" borderId="15" xfId="0" applyFont="1" applyFill="1" applyBorder="1" applyAlignment="1">
      <alignment horizontal="left" vertical="center" wrapText="1"/>
    </xf>
    <xf numFmtId="0" fontId="35" fillId="0" borderId="19" xfId="0" applyFont="1" applyBorder="1" applyAlignment="1" applyProtection="1">
      <alignment horizontal="left" vertical="center" wrapText="1"/>
      <protection hidden="1"/>
    </xf>
    <xf numFmtId="49" fontId="32" fillId="0" borderId="15" xfId="0" applyNumberFormat="1" applyFont="1" applyFill="1" applyBorder="1" applyAlignment="1" applyProtection="1">
      <alignment horizontal="left" vertical="center" wrapText="1"/>
      <protection hidden="1"/>
    </xf>
    <xf numFmtId="1" fontId="32" fillId="25" borderId="18" xfId="0" applyNumberFormat="1" applyFont="1" applyFill="1" applyBorder="1" applyAlignment="1" applyProtection="1">
      <alignment horizontal="center" vertical="center"/>
      <protection hidden="1"/>
    </xf>
    <xf numFmtId="1" fontId="32" fillId="25" borderId="16" xfId="0" applyNumberFormat="1" applyFont="1" applyFill="1" applyBorder="1" applyAlignment="1" applyProtection="1">
      <alignment horizontal="center" vertical="center"/>
      <protection hidden="1"/>
    </xf>
    <xf numFmtId="1" fontId="32" fillId="25" borderId="15" xfId="0" applyNumberFormat="1" applyFont="1" applyFill="1" applyBorder="1" applyAlignment="1" applyProtection="1">
      <alignment horizontal="center" vertical="center"/>
      <protection hidden="1"/>
    </xf>
    <xf numFmtId="0" fontId="34" fillId="28" borderId="18" xfId="0" applyFont="1" applyFill="1" applyBorder="1" applyAlignment="1">
      <alignment horizontal="left" vertical="center"/>
    </xf>
    <xf numFmtId="0" fontId="33" fillId="28" borderId="16" xfId="0" applyFont="1" applyFill="1" applyBorder="1" applyAlignment="1">
      <alignment horizontal="left" vertical="center"/>
    </xf>
    <xf numFmtId="0" fontId="33" fillId="28" borderId="19" xfId="0" applyFont="1" applyFill="1" applyBorder="1" applyAlignment="1">
      <alignment horizontal="left" vertical="center"/>
    </xf>
    <xf numFmtId="0" fontId="32" fillId="0" borderId="18" xfId="0" applyFont="1" applyFill="1" applyBorder="1" applyAlignment="1" applyProtection="1">
      <alignment horizontal="left" vertical="center" wrapText="1"/>
      <protection hidden="1"/>
    </xf>
    <xf numFmtId="0" fontId="32" fillId="0" borderId="16" xfId="0" applyFont="1" applyFill="1" applyBorder="1" applyAlignment="1" applyProtection="1">
      <alignment horizontal="left" vertical="center" wrapText="1"/>
      <protection hidden="1"/>
    </xf>
    <xf numFmtId="0" fontId="32" fillId="0" borderId="19" xfId="0" applyFont="1" applyFill="1" applyBorder="1" applyAlignment="1" applyProtection="1">
      <alignment horizontal="left" vertical="center" wrapText="1"/>
      <protection hidden="1"/>
    </xf>
    <xf numFmtId="0" fontId="35" fillId="25" borderId="15" xfId="0" applyFont="1" applyFill="1" applyBorder="1" applyAlignment="1" applyProtection="1">
      <alignment horizontal="left" vertical="center" wrapText="1"/>
      <protection hidden="1"/>
    </xf>
    <xf numFmtId="0" fontId="34" fillId="28" borderId="18" xfId="0" applyFont="1" applyFill="1" applyBorder="1" applyAlignment="1">
      <alignment horizontal="left" vertical="center"/>
    </xf>
    <xf numFmtId="0" fontId="34" fillId="28" borderId="16" xfId="0" applyFont="1" applyFill="1" applyBorder="1" applyAlignment="1">
      <alignment horizontal="left" vertical="center"/>
    </xf>
    <xf numFmtId="0" fontId="34" fillId="28" borderId="19" xfId="0" applyFont="1" applyFill="1" applyBorder="1" applyAlignment="1">
      <alignment horizontal="left" vertical="center"/>
    </xf>
    <xf numFmtId="1" fontId="35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35" fillId="25" borderId="16" xfId="0" applyNumberFormat="1" applyFont="1" applyFill="1" applyBorder="1" applyAlignment="1" applyProtection="1">
      <alignment horizontal="center" vertical="center"/>
      <protection locked="0"/>
    </xf>
    <xf numFmtId="1" fontId="32" fillId="24" borderId="18" xfId="0" applyNumberFormat="1" applyFont="1" applyFill="1" applyBorder="1" applyAlignment="1" applyProtection="1">
      <alignment horizontal="center" vertical="center"/>
      <protection hidden="1"/>
    </xf>
    <xf numFmtId="1" fontId="32" fillId="24" borderId="16" xfId="0" applyNumberFormat="1" applyFont="1" applyFill="1" applyBorder="1" applyAlignment="1" applyProtection="1">
      <alignment horizontal="center" vertical="center"/>
      <protection hidden="1"/>
    </xf>
    <xf numFmtId="1" fontId="32" fillId="24" borderId="19" xfId="0" applyNumberFormat="1" applyFont="1" applyFill="1" applyBorder="1" applyAlignment="1" applyProtection="1">
      <alignment horizontal="center" vertical="center"/>
      <protection hidden="1"/>
    </xf>
    <xf numFmtId="0" fontId="32" fillId="25" borderId="18" xfId="0" applyFont="1" applyFill="1" applyBorder="1" applyAlignment="1" applyProtection="1">
      <alignment horizontal="left" vertical="center" wrapText="1"/>
      <protection hidden="1"/>
    </xf>
    <xf numFmtId="0" fontId="32" fillId="25" borderId="16" xfId="0" applyFont="1" applyFill="1" applyBorder="1" applyAlignment="1" applyProtection="1">
      <alignment horizontal="left" vertical="center" wrapText="1"/>
      <protection hidden="1"/>
    </xf>
    <xf numFmtId="0" fontId="32" fillId="25" borderId="19" xfId="0" applyFont="1" applyFill="1" applyBorder="1" applyAlignment="1" applyProtection="1">
      <alignment horizontal="left" vertical="center" wrapText="1"/>
      <protection hidden="1"/>
    </xf>
    <xf numFmtId="0" fontId="32" fillId="33" borderId="15" xfId="0" applyFont="1" applyFill="1" applyBorder="1" applyAlignment="1" applyProtection="1">
      <alignment horizontal="left" vertical="center" wrapText="1"/>
      <protection hidden="1"/>
    </xf>
    <xf numFmtId="0" fontId="35" fillId="0" borderId="15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1" fontId="35" fillId="0" borderId="0" xfId="0" applyNumberFormat="1" applyFont="1" applyBorder="1" applyAlignment="1" applyProtection="1">
      <alignment horizontal="center" vertical="center"/>
      <protection locked="0"/>
    </xf>
    <xf numFmtId="0" fontId="35" fillId="26" borderId="16" xfId="0" applyFont="1" applyFill="1" applyBorder="1" applyAlignment="1" applyProtection="1">
      <alignment horizontal="left" vertical="center" wrapText="1"/>
      <protection hidden="1"/>
    </xf>
    <xf numFmtId="0" fontId="35" fillId="25" borderId="15" xfId="0" applyFont="1" applyFill="1" applyBorder="1" applyAlignment="1" applyProtection="1">
      <alignment horizontal="left" vertical="center" wrapText="1"/>
      <protection hidden="1"/>
    </xf>
    <xf numFmtId="1" fontId="35" fillId="25" borderId="18" xfId="0" applyNumberFormat="1" applyFont="1" applyFill="1" applyBorder="1" applyAlignment="1" applyProtection="1">
      <alignment horizontal="center" vertical="center" wrapText="1"/>
      <protection locked="0"/>
    </xf>
    <xf numFmtId="1" fontId="35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32" fillId="28" borderId="15" xfId="0" applyFont="1" applyFill="1" applyBorder="1" applyAlignment="1" applyProtection="1">
      <alignment horizontal="justify" vertical="center" wrapText="1"/>
      <protection hidden="1"/>
    </xf>
    <xf numFmtId="0" fontId="32" fillId="28" borderId="18" xfId="0" applyFont="1" applyFill="1" applyBorder="1" applyAlignment="1" applyProtection="1">
      <alignment horizontal="justify" vertical="center" wrapText="1"/>
      <protection hidden="1"/>
    </xf>
    <xf numFmtId="0" fontId="32" fillId="28" borderId="16" xfId="0" applyFont="1" applyFill="1" applyBorder="1" applyAlignment="1" applyProtection="1">
      <alignment horizontal="justify" vertical="center" wrapText="1"/>
      <protection hidden="1"/>
    </xf>
    <xf numFmtId="0" fontId="32" fillId="28" borderId="19" xfId="0" applyFont="1" applyFill="1" applyBorder="1" applyAlignment="1" applyProtection="1">
      <alignment horizontal="justify" vertical="center" wrapText="1"/>
      <protection hidden="1"/>
    </xf>
    <xf numFmtId="0" fontId="35" fillId="0" borderId="18" xfId="0" applyFont="1" applyFill="1" applyBorder="1" applyAlignment="1" applyProtection="1">
      <alignment horizontal="left" vertical="center" wrapText="1"/>
      <protection hidden="1"/>
    </xf>
    <xf numFmtId="0" fontId="35" fillId="0" borderId="16" xfId="0" applyFont="1" applyFill="1" applyBorder="1" applyAlignment="1" applyProtection="1">
      <alignment horizontal="left" vertical="center" wrapText="1"/>
      <protection hidden="1"/>
    </xf>
    <xf numFmtId="0" fontId="35" fillId="0" borderId="19" xfId="0" applyFont="1" applyFill="1" applyBorder="1" applyAlignment="1" applyProtection="1">
      <alignment horizontal="left" vertical="center" wrapText="1"/>
      <protection hidden="1"/>
    </xf>
    <xf numFmtId="0" fontId="32" fillId="0" borderId="16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32" fillId="28" borderId="15" xfId="0" applyFont="1" applyFill="1" applyBorder="1" applyAlignment="1" applyProtection="1">
      <alignment vertical="center" wrapText="1"/>
      <protection hidden="1"/>
    </xf>
    <xf numFmtId="0" fontId="0" fillId="28" borderId="15" xfId="0" applyFont="1" applyFill="1" applyBorder="1" applyAlignment="1">
      <alignment vertical="center"/>
    </xf>
    <xf numFmtId="0" fontId="32" fillId="28" borderId="23" xfId="0" applyFont="1" applyFill="1" applyBorder="1" applyAlignment="1" applyProtection="1">
      <alignment horizontal="justify" vertical="center" wrapText="1"/>
      <protection hidden="1"/>
    </xf>
    <xf numFmtId="0" fontId="32" fillId="28" borderId="24" xfId="0" applyFont="1" applyFill="1" applyBorder="1" applyAlignment="1" applyProtection="1">
      <alignment horizontal="justify" vertical="center" wrapText="1"/>
      <protection hidden="1"/>
    </xf>
    <xf numFmtId="0" fontId="32" fillId="28" borderId="30" xfId="0" applyFont="1" applyFill="1" applyBorder="1" applyAlignment="1" applyProtection="1">
      <alignment horizontal="justify" vertical="center" wrapText="1"/>
      <protection hidden="1"/>
    </xf>
    <xf numFmtId="0" fontId="35" fillId="0" borderId="18" xfId="0" applyFont="1" applyBorder="1" applyAlignment="1" applyProtection="1">
      <alignment horizontal="justify" vertical="center" wrapText="1"/>
      <protection hidden="1"/>
    </xf>
    <xf numFmtId="0" fontId="35" fillId="0" borderId="16" xfId="0" applyFont="1" applyBorder="1" applyAlignment="1" applyProtection="1">
      <alignment horizontal="justify" vertical="center" wrapText="1"/>
      <protection hidden="1"/>
    </xf>
    <xf numFmtId="0" fontId="35" fillId="0" borderId="19" xfId="0" applyFont="1" applyBorder="1" applyAlignment="1" applyProtection="1">
      <alignment horizontal="justify" vertical="center" wrapText="1"/>
      <protection hidden="1"/>
    </xf>
    <xf numFmtId="1" fontId="35" fillId="0" borderId="15" xfId="0" applyNumberFormat="1" applyFont="1" applyBorder="1" applyAlignment="1" applyProtection="1">
      <alignment horizontal="center" vertical="center" wrapText="1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32" fillId="25" borderId="15" xfId="0" applyNumberFormat="1" applyFont="1" applyFill="1" applyBorder="1" applyAlignment="1" applyProtection="1">
      <alignment horizontal="center" vertical="center" wrapText="1"/>
      <protection hidden="1"/>
    </xf>
    <xf numFmtId="1" fontId="42" fillId="24" borderId="15" xfId="0" applyNumberFormat="1" applyFont="1" applyFill="1" applyBorder="1" applyAlignment="1" applyProtection="1">
      <alignment horizontal="center" vertical="center"/>
      <protection hidden="1"/>
    </xf>
    <xf numFmtId="0" fontId="32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1" fontId="32" fillId="0" borderId="18" xfId="0" applyNumberFormat="1" applyFont="1" applyBorder="1" applyAlignment="1" applyProtection="1">
      <alignment horizontal="center" vertical="center"/>
      <protection locked="0"/>
    </xf>
    <xf numFmtId="1" fontId="32" fillId="0" borderId="16" xfId="0" applyNumberFormat="1" applyFont="1" applyBorder="1" applyAlignment="1" applyProtection="1">
      <alignment horizontal="center" vertical="center"/>
      <protection locked="0"/>
    </xf>
    <xf numFmtId="1" fontId="32" fillId="0" borderId="19" xfId="0" applyNumberFormat="1" applyFont="1" applyBorder="1" applyAlignment="1" applyProtection="1">
      <alignment horizontal="center" vertical="center"/>
      <protection locked="0"/>
    </xf>
    <xf numFmtId="1" fontId="35" fillId="25" borderId="16" xfId="0" applyNumberFormat="1" applyFont="1" applyFill="1" applyBorder="1" applyAlignment="1" applyProtection="1">
      <alignment horizontal="center" vertical="center" wrapText="1"/>
      <protection locked="0"/>
    </xf>
    <xf numFmtId="1" fontId="32" fillId="25" borderId="16" xfId="0" applyNumberFormat="1" applyFont="1" applyFill="1" applyBorder="1" applyAlignment="1" applyProtection="1">
      <alignment horizontal="center" vertical="center" wrapText="1"/>
      <protection locked="0"/>
    </xf>
    <xf numFmtId="1" fontId="32" fillId="25" borderId="19" xfId="0" applyNumberFormat="1" applyFont="1" applyFill="1" applyBorder="1" applyAlignment="1" applyProtection="1">
      <alignment horizontal="center" vertical="center" wrapText="1"/>
      <protection locked="0"/>
    </xf>
    <xf numFmtId="2" fontId="35" fillId="0" borderId="18" xfId="0" applyNumberFormat="1" applyFont="1" applyFill="1" applyBorder="1" applyAlignment="1" applyProtection="1">
      <alignment horizontal="left" vertical="center" wrapText="1"/>
      <protection hidden="1"/>
    </xf>
    <xf numFmtId="2" fontId="35" fillId="0" borderId="16" xfId="0" applyNumberFormat="1" applyFont="1" applyFill="1" applyBorder="1" applyAlignment="1" applyProtection="1">
      <alignment horizontal="left" vertical="center" wrapText="1"/>
      <protection hidden="1"/>
    </xf>
    <xf numFmtId="2" fontId="35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32" fillId="28" borderId="34" xfId="0" applyFont="1" applyFill="1" applyBorder="1" applyAlignment="1" applyProtection="1">
      <alignment horizontal="left" vertical="center" wrapText="1"/>
      <protection hidden="1"/>
    </xf>
    <xf numFmtId="1" fontId="35" fillId="0" borderId="16" xfId="0" applyNumberFormat="1" applyFont="1" applyBorder="1" applyAlignment="1" applyProtection="1">
      <alignment horizontal="center" vertical="center"/>
      <protection locked="0"/>
    </xf>
    <xf numFmtId="0" fontId="32" fillId="25" borderId="18" xfId="0" applyFont="1" applyFill="1" applyBorder="1" applyAlignment="1" applyProtection="1">
      <alignment horizontal="left" vertical="center" wrapText="1"/>
      <protection hidden="1"/>
    </xf>
    <xf numFmtId="0" fontId="32" fillId="25" borderId="16" xfId="0" applyFont="1" applyFill="1" applyBorder="1" applyAlignment="1" applyProtection="1">
      <alignment horizontal="left" vertical="center" wrapText="1"/>
      <protection hidden="1"/>
    </xf>
    <xf numFmtId="0" fontId="32" fillId="25" borderId="19" xfId="0" applyFont="1" applyFill="1" applyBorder="1" applyAlignment="1" applyProtection="1">
      <alignment horizontal="left" vertical="center" wrapText="1"/>
      <protection hidden="1"/>
    </xf>
    <xf numFmtId="0" fontId="55" fillId="0" borderId="26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49" fontId="32" fillId="25" borderId="17" xfId="0" applyNumberFormat="1" applyFont="1" applyFill="1" applyBorder="1" applyAlignment="1" applyProtection="1">
      <alignment horizontal="center" vertical="center" wrapText="1"/>
      <protection hidden="1"/>
    </xf>
    <xf numFmtId="49" fontId="32" fillId="25" borderId="29" xfId="0" applyNumberFormat="1" applyFont="1" applyFill="1" applyBorder="1" applyAlignment="1" applyProtection="1">
      <alignment horizontal="center" vertical="center" wrapText="1"/>
      <protection hidden="1"/>
    </xf>
    <xf numFmtId="49" fontId="32" fillId="25" borderId="24" xfId="0" applyNumberFormat="1" applyFont="1" applyFill="1" applyBorder="1" applyAlignment="1" applyProtection="1">
      <alignment horizontal="center" vertical="center" wrapText="1"/>
      <protection hidden="1"/>
    </xf>
    <xf numFmtId="49" fontId="32" fillId="25" borderId="30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15" xfId="0" applyFont="1" applyBorder="1" applyAlignment="1" applyProtection="1">
      <alignment horizontal="left" vertical="center" wrapText="1"/>
      <protection hidden="1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 applyProtection="1">
      <alignment horizontal="center" vertical="center" wrapText="1"/>
      <protection hidden="1"/>
    </xf>
    <xf numFmtId="0" fontId="32" fillId="0" borderId="19" xfId="0" applyFont="1" applyFill="1" applyBorder="1" applyAlignment="1" applyProtection="1">
      <alignment horizontal="center" vertical="center" wrapText="1"/>
      <protection hidden="1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5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center" vertical="center" wrapText="1"/>
      <protection hidden="1"/>
    </xf>
    <xf numFmtId="1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left" vertical="center" wrapText="1"/>
      <protection hidden="1"/>
    </xf>
    <xf numFmtId="49" fontId="32" fillId="0" borderId="18" xfId="0" applyNumberFormat="1" applyFont="1" applyFill="1" applyBorder="1" applyAlignment="1" applyProtection="1">
      <alignment horizontal="left" vertical="center" wrapText="1"/>
      <protection hidden="1"/>
    </xf>
    <xf numFmtId="49" fontId="32" fillId="0" borderId="16" xfId="0" applyNumberFormat="1" applyFont="1" applyFill="1" applyBorder="1" applyAlignment="1" applyProtection="1">
      <alignment horizontal="left" vertical="center" wrapText="1"/>
      <protection hidden="1"/>
    </xf>
    <xf numFmtId="49" fontId="32" fillId="0" borderId="19" xfId="0" applyNumberFormat="1" applyFont="1" applyFill="1" applyBorder="1" applyAlignment="1" applyProtection="1">
      <alignment horizontal="left" vertical="center" wrapText="1"/>
      <protection hidden="1"/>
    </xf>
    <xf numFmtId="1" fontId="35" fillId="0" borderId="0" xfId="0" applyNumberFormat="1" applyFont="1" applyBorder="1" applyAlignment="1" applyProtection="1">
      <alignment horizontal="center" vertical="center"/>
      <protection locked="0"/>
    </xf>
    <xf numFmtId="0" fontId="35" fillId="0" borderId="15" xfId="0" applyFont="1" applyBorder="1" applyAlignment="1" applyProtection="1">
      <alignment horizontal="center" vertical="center" wrapText="1"/>
      <protection locked="0"/>
    </xf>
    <xf numFmtId="0" fontId="35" fillId="26" borderId="22" xfId="0" applyFont="1" applyFill="1" applyBorder="1" applyAlignment="1" applyProtection="1">
      <alignment horizontal="left" vertical="center" wrapText="1"/>
      <protection hidden="1"/>
    </xf>
    <xf numFmtId="0" fontId="35" fillId="26" borderId="17" xfId="0" applyFont="1" applyFill="1" applyBorder="1" applyAlignment="1" applyProtection="1">
      <alignment horizontal="left" vertical="center" wrapText="1"/>
      <protection hidden="1"/>
    </xf>
    <xf numFmtId="0" fontId="35" fillId="26" borderId="29" xfId="0" applyFont="1" applyFill="1" applyBorder="1" applyAlignment="1" applyProtection="1">
      <alignment horizontal="left" vertical="center" wrapText="1"/>
      <protection hidden="1"/>
    </xf>
    <xf numFmtId="0" fontId="35" fillId="25" borderId="15" xfId="0" applyFont="1" applyFill="1" applyBorder="1" applyAlignment="1" applyProtection="1">
      <alignment vertical="center" wrapText="1"/>
      <protection hidden="1"/>
    </xf>
    <xf numFmtId="1" fontId="35" fillId="25" borderId="18" xfId="0" applyNumberFormat="1" applyFont="1" applyFill="1" applyBorder="1" applyAlignment="1" applyProtection="1">
      <alignment horizontal="center" vertical="center" wrapText="1"/>
      <protection hidden="1"/>
    </xf>
    <xf numFmtId="1" fontId="35" fillId="25" borderId="19" xfId="0" applyNumberFormat="1" applyFont="1" applyFill="1" applyBorder="1" applyAlignment="1" applyProtection="1">
      <alignment horizontal="center" vertical="center" wrapText="1"/>
      <protection hidden="1"/>
    </xf>
    <xf numFmtId="0" fontId="35" fillId="25" borderId="15" xfId="0" applyFont="1" applyFill="1" applyBorder="1" applyAlignment="1" applyProtection="1">
      <alignment horizontal="center" vertical="center" wrapText="1"/>
      <protection locked="0"/>
    </xf>
    <xf numFmtId="49" fontId="34" fillId="28" borderId="18" xfId="0" applyNumberFormat="1" applyFont="1" applyFill="1" applyBorder="1" applyAlignment="1" applyProtection="1">
      <alignment horizontal="left" vertical="center" wrapText="1"/>
      <protection hidden="1"/>
    </xf>
    <xf numFmtId="49" fontId="34" fillId="28" borderId="16" xfId="0" applyNumberFormat="1" applyFont="1" applyFill="1" applyBorder="1" applyAlignment="1" applyProtection="1">
      <alignment horizontal="left" vertical="center" wrapText="1"/>
      <protection hidden="1"/>
    </xf>
    <xf numFmtId="49" fontId="34" fillId="28" borderId="19" xfId="0" applyNumberFormat="1" applyFont="1" applyFill="1" applyBorder="1" applyAlignment="1" applyProtection="1">
      <alignment horizontal="left" vertical="center" wrapText="1"/>
      <protection hidden="1"/>
    </xf>
    <xf numFmtId="1" fontId="32" fillId="25" borderId="15" xfId="0" applyNumberFormat="1" applyFont="1" applyFill="1" applyBorder="1" applyAlignment="1" applyProtection="1">
      <alignment horizontal="center" vertical="center" wrapText="1"/>
      <protection hidden="1"/>
    </xf>
    <xf numFmtId="1" fontId="32" fillId="25" borderId="18" xfId="0" applyNumberFormat="1" applyFont="1" applyFill="1" applyBorder="1" applyAlignment="1" applyProtection="1">
      <alignment horizontal="center" vertical="center" wrapText="1"/>
      <protection hidden="1"/>
    </xf>
    <xf numFmtId="1" fontId="32" fillId="25" borderId="19" xfId="0" applyNumberFormat="1" applyFont="1" applyFill="1" applyBorder="1" applyAlignment="1" applyProtection="1">
      <alignment horizontal="center" vertical="center" wrapText="1"/>
      <protection hidden="1"/>
    </xf>
    <xf numFmtId="0" fontId="32" fillId="25" borderId="15" xfId="0" applyFont="1" applyFill="1" applyBorder="1" applyAlignment="1" applyProtection="1">
      <alignment horizontal="left" vertical="center" wrapText="1"/>
      <protection hidden="1"/>
    </xf>
    <xf numFmtId="0" fontId="32" fillId="31" borderId="19" xfId="0" applyFont="1" applyFill="1" applyBorder="1" applyAlignment="1" applyProtection="1">
      <alignment horizontal="left" vertical="center" wrapText="1"/>
      <protection hidden="1"/>
    </xf>
    <xf numFmtId="0" fontId="32" fillId="25" borderId="15" xfId="0" applyFont="1" applyFill="1" applyBorder="1" applyAlignment="1" applyProtection="1">
      <alignment vertical="center" wrapText="1"/>
      <protection hidden="1"/>
    </xf>
    <xf numFmtId="0" fontId="32" fillId="25" borderId="22" xfId="0" applyFont="1" applyFill="1" applyBorder="1" applyAlignment="1" applyProtection="1">
      <alignment horizontal="left" vertical="center" wrapText="1"/>
      <protection hidden="1"/>
    </xf>
    <xf numFmtId="0" fontId="32" fillId="25" borderId="17" xfId="0" applyFont="1" applyFill="1" applyBorder="1" applyAlignment="1" applyProtection="1">
      <alignment horizontal="left" vertical="center" wrapText="1"/>
      <protection hidden="1"/>
    </xf>
    <xf numFmtId="0" fontId="32" fillId="25" borderId="29" xfId="0" applyFont="1" applyFill="1" applyBorder="1" applyAlignment="1" applyProtection="1">
      <alignment horizontal="left" vertical="center" wrapText="1"/>
      <protection hidden="1"/>
    </xf>
    <xf numFmtId="0" fontId="32" fillId="25" borderId="23" xfId="0" applyFont="1" applyFill="1" applyBorder="1" applyAlignment="1" applyProtection="1">
      <alignment horizontal="left" vertical="center" wrapText="1"/>
      <protection hidden="1"/>
    </xf>
    <xf numFmtId="0" fontId="32" fillId="25" borderId="24" xfId="0" applyFont="1" applyFill="1" applyBorder="1" applyAlignment="1" applyProtection="1">
      <alignment horizontal="left" vertical="center" wrapText="1"/>
      <protection hidden="1"/>
    </xf>
    <xf numFmtId="0" fontId="32" fillId="25" borderId="30" xfId="0" applyFont="1" applyFill="1" applyBorder="1" applyAlignment="1" applyProtection="1">
      <alignment horizontal="left" vertical="center" wrapText="1"/>
      <protection hidden="1"/>
    </xf>
    <xf numFmtId="0" fontId="32" fillId="33" borderId="18" xfId="0" applyFont="1" applyFill="1" applyBorder="1" applyAlignment="1" applyProtection="1">
      <alignment horizontal="left" vertical="center" wrapText="1"/>
      <protection hidden="1"/>
    </xf>
    <xf numFmtId="0" fontId="32" fillId="33" borderId="16" xfId="0" applyFont="1" applyFill="1" applyBorder="1" applyAlignment="1" applyProtection="1">
      <alignment horizontal="left" vertical="center" wrapText="1"/>
      <protection hidden="1"/>
    </xf>
    <xf numFmtId="1" fontId="35" fillId="25" borderId="15" xfId="0" applyNumberFormat="1" applyFont="1" applyFill="1" applyBorder="1" applyAlignment="1" applyProtection="1">
      <alignment horizontal="center" vertical="center" wrapText="1"/>
      <protection locked="0"/>
    </xf>
    <xf numFmtId="1" fontId="35" fillId="25" borderId="18" xfId="0" applyNumberFormat="1" applyFont="1" applyFill="1" applyBorder="1" applyAlignment="1" applyProtection="1">
      <alignment horizontal="center" vertical="center" wrapText="1"/>
      <protection locked="0"/>
    </xf>
    <xf numFmtId="1" fontId="35" fillId="25" borderId="16" xfId="0" applyNumberFormat="1" applyFont="1" applyFill="1" applyBorder="1" applyAlignment="1" applyProtection="1">
      <alignment horizontal="center" vertical="center" wrapText="1"/>
      <protection locked="0"/>
    </xf>
    <xf numFmtId="1" fontId="35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25" borderId="15" xfId="0" applyFont="1" applyFill="1" applyBorder="1" applyAlignment="1" applyProtection="1">
      <alignment horizontal="center" vertical="center" wrapText="1"/>
      <protection locked="0"/>
    </xf>
    <xf numFmtId="0" fontId="35" fillId="25" borderId="18" xfId="0" applyFont="1" applyFill="1" applyBorder="1" applyAlignment="1" applyProtection="1">
      <alignment horizontal="center" vertical="center" wrapText="1"/>
      <protection locked="0"/>
    </xf>
    <xf numFmtId="0" fontId="35" fillId="25" borderId="19" xfId="0" applyFont="1" applyFill="1" applyBorder="1" applyAlignment="1" applyProtection="1">
      <alignment horizontal="center" vertical="center" wrapText="1"/>
      <protection locked="0"/>
    </xf>
    <xf numFmtId="0" fontId="32" fillId="0" borderId="15" xfId="0" applyFont="1" applyFill="1" applyBorder="1" applyAlignment="1" applyProtection="1">
      <alignment horizontal="center" vertical="center"/>
      <protection hidden="1"/>
    </xf>
    <xf numFmtId="0" fontId="35" fillId="25" borderId="15" xfId="0" applyFont="1" applyFill="1" applyBorder="1" applyAlignment="1" applyProtection="1">
      <alignment vertical="center" wrapText="1"/>
      <protection hidden="1"/>
    </xf>
    <xf numFmtId="1" fontId="32" fillId="0" borderId="15" xfId="0" applyNumberFormat="1" applyFont="1" applyBorder="1" applyAlignment="1" applyProtection="1">
      <alignment horizontal="center" vertical="center"/>
      <protection hidden="1"/>
    </xf>
    <xf numFmtId="0" fontId="32" fillId="25" borderId="15" xfId="0" applyFont="1" applyFill="1" applyBorder="1" applyAlignment="1" applyProtection="1">
      <alignment vertical="center" wrapText="1"/>
      <protection hidden="1"/>
    </xf>
    <xf numFmtId="0" fontId="32" fillId="0" borderId="18" xfId="0" applyFont="1" applyFill="1" applyBorder="1" applyAlignment="1" applyProtection="1">
      <alignment horizontal="center" vertical="center" wrapText="1"/>
      <protection hidden="1"/>
    </xf>
    <xf numFmtId="0" fontId="32" fillId="0" borderId="16" xfId="0" applyFont="1" applyFill="1" applyBorder="1" applyAlignment="1" applyProtection="1">
      <alignment horizontal="center" vertical="center" wrapText="1"/>
      <protection hidden="1"/>
    </xf>
    <xf numFmtId="0" fontId="32" fillId="0" borderId="19" xfId="0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 hidden="1"/>
    </xf>
    <xf numFmtId="0" fontId="32" fillId="0" borderId="32" xfId="0" applyFont="1" applyFill="1" applyBorder="1" applyAlignment="1" applyProtection="1">
      <alignment horizontal="center" vertical="center" wrapText="1"/>
      <protection hidden="1"/>
    </xf>
    <xf numFmtId="0" fontId="35" fillId="25" borderId="18" xfId="0" applyFont="1" applyFill="1" applyBorder="1" applyAlignment="1" applyProtection="1">
      <alignment horizontal="left" vertical="center" wrapText="1"/>
      <protection hidden="1"/>
    </xf>
    <xf numFmtId="0" fontId="35" fillId="25" borderId="16" xfId="0" applyFont="1" applyFill="1" applyBorder="1" applyAlignment="1" applyProtection="1">
      <alignment horizontal="left" vertical="center" wrapText="1"/>
      <protection hidden="1"/>
    </xf>
    <xf numFmtId="0" fontId="35" fillId="25" borderId="19" xfId="0" applyFont="1" applyFill="1" applyBorder="1" applyAlignment="1" applyProtection="1">
      <alignment horizontal="left" vertical="center" wrapText="1"/>
      <protection hidden="1"/>
    </xf>
    <xf numFmtId="1" fontId="32" fillId="25" borderId="16" xfId="0" applyNumberFormat="1" applyFont="1" applyFill="1" applyBorder="1" applyAlignment="1" applyProtection="1">
      <alignment horizontal="center" vertical="center" wrapText="1"/>
      <protection hidden="1"/>
    </xf>
    <xf numFmtId="1" fontId="32" fillId="0" borderId="15" xfId="0" applyNumberFormat="1" applyFont="1" applyFill="1" applyBorder="1" applyAlignment="1" applyProtection="1">
      <alignment horizontal="center" vertical="center"/>
      <protection locked="0"/>
    </xf>
    <xf numFmtId="0" fontId="35" fillId="25" borderId="18" xfId="0" applyFont="1" applyFill="1" applyBorder="1" applyAlignment="1">
      <alignment horizontal="left" vertical="center"/>
    </xf>
    <xf numFmtId="0" fontId="35" fillId="25" borderId="16" xfId="0" applyFont="1" applyFill="1" applyBorder="1" applyAlignment="1">
      <alignment horizontal="left" vertical="center"/>
    </xf>
    <xf numFmtId="0" fontId="35" fillId="25" borderId="19" xfId="0" applyFont="1" applyFill="1" applyBorder="1" applyAlignment="1">
      <alignment horizontal="left" vertical="center"/>
    </xf>
    <xf numFmtId="0" fontId="35" fillId="0" borderId="15" xfId="0" applyFont="1" applyBorder="1" applyAlignment="1" applyProtection="1">
      <alignment horizontal="center"/>
      <protection locked="0"/>
    </xf>
    <xf numFmtId="0" fontId="35" fillId="0" borderId="18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 wrapText="1"/>
    </xf>
    <xf numFmtId="1" fontId="32" fillId="0" borderId="15" xfId="0" applyNumberFormat="1" applyFont="1" applyBorder="1" applyAlignment="1" applyProtection="1">
      <alignment horizontal="center" vertical="center"/>
      <protection hidden="1"/>
    </xf>
    <xf numFmtId="0" fontId="32" fillId="25" borderId="15" xfId="0" applyFont="1" applyFill="1" applyBorder="1" applyAlignment="1" applyProtection="1">
      <alignment horizontal="center" vertical="top" wrapText="1"/>
      <protection hidden="1"/>
    </xf>
    <xf numFmtId="0" fontId="32" fillId="25" borderId="18" xfId="0" applyFont="1" applyFill="1" applyBorder="1" applyAlignment="1" applyProtection="1">
      <alignment horizontal="left" vertical="center"/>
      <protection hidden="1"/>
    </xf>
    <xf numFmtId="0" fontId="32" fillId="25" borderId="16" xfId="0" applyFont="1" applyFill="1" applyBorder="1" applyAlignment="1" applyProtection="1">
      <alignment horizontal="left" vertical="center"/>
      <protection hidden="1"/>
    </xf>
    <xf numFmtId="0" fontId="32" fillId="25" borderId="19" xfId="0" applyFont="1" applyFill="1" applyBorder="1" applyAlignment="1" applyProtection="1">
      <alignment horizontal="left" vertical="center"/>
      <protection hidden="1"/>
    </xf>
    <xf numFmtId="0" fontId="32" fillId="25" borderId="22" xfId="0" applyFont="1" applyFill="1" applyBorder="1" applyAlignment="1">
      <alignment horizontal="center" vertical="center" wrapText="1"/>
    </xf>
    <xf numFmtId="0" fontId="32" fillId="25" borderId="17" xfId="0" applyFont="1" applyFill="1" applyBorder="1" applyAlignment="1">
      <alignment horizontal="center" vertical="center" wrapText="1"/>
    </xf>
    <xf numFmtId="0" fontId="32" fillId="25" borderId="29" xfId="0" applyFont="1" applyFill="1" applyBorder="1" applyAlignment="1">
      <alignment horizontal="center" vertical="center" wrapText="1"/>
    </xf>
    <xf numFmtId="0" fontId="32" fillId="25" borderId="23" xfId="0" applyFont="1" applyFill="1" applyBorder="1" applyAlignment="1">
      <alignment horizontal="center" vertical="center" wrapText="1"/>
    </xf>
    <xf numFmtId="0" fontId="32" fillId="25" borderId="24" xfId="0" applyFont="1" applyFill="1" applyBorder="1" applyAlignment="1">
      <alignment horizontal="center" vertical="center" wrapText="1"/>
    </xf>
    <xf numFmtId="0" fontId="32" fillId="25" borderId="30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/>
      <protection hidden="1"/>
    </xf>
    <xf numFmtId="0" fontId="32" fillId="0" borderId="19" xfId="0" applyFont="1" applyFill="1" applyBorder="1" applyAlignment="1" applyProtection="1">
      <alignment horizontal="center" vertical="center"/>
      <protection hidden="1"/>
    </xf>
    <xf numFmtId="0" fontId="35" fillId="0" borderId="24" xfId="0" applyFont="1" applyBorder="1" applyAlignment="1">
      <alignment horizontal="left" vertical="center" wrapText="1"/>
    </xf>
    <xf numFmtId="0" fontId="32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16" xfId="0" applyFont="1" applyFill="1" applyBorder="1" applyAlignment="1" applyProtection="1">
      <alignment horizontal="left" vertical="center" wrapText="1"/>
      <protection locked="0"/>
    </xf>
    <xf numFmtId="0" fontId="32" fillId="0" borderId="19" xfId="0" applyFont="1" applyFill="1" applyBorder="1" applyAlignment="1" applyProtection="1">
      <alignment horizontal="left" vertical="center" wrapText="1"/>
      <protection locked="0"/>
    </xf>
    <xf numFmtId="1" fontId="35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8" xfId="0" applyFont="1" applyFill="1" applyBorder="1" applyAlignment="1" applyProtection="1">
      <alignment horizontal="left" vertical="center" wrapText="1"/>
      <protection locked="0"/>
    </xf>
    <xf numFmtId="0" fontId="35" fillId="0" borderId="16" xfId="0" applyFont="1" applyFill="1" applyBorder="1" applyAlignment="1" applyProtection="1">
      <alignment horizontal="left" vertical="center" wrapText="1"/>
      <protection locked="0"/>
    </xf>
    <xf numFmtId="0" fontId="35" fillId="0" borderId="19" xfId="0" applyFont="1" applyFill="1" applyBorder="1" applyAlignment="1" applyProtection="1">
      <alignment horizontal="left" vertical="center" wrapText="1"/>
      <protection locked="0"/>
    </xf>
    <xf numFmtId="0" fontId="35" fillId="25" borderId="15" xfId="0" applyFont="1" applyFill="1" applyBorder="1" applyAlignment="1">
      <alignment horizontal="left" vertical="center"/>
    </xf>
    <xf numFmtId="0" fontId="35" fillId="25" borderId="18" xfId="0" applyFont="1" applyFill="1" applyBorder="1" applyAlignment="1" applyProtection="1">
      <alignment horizontal="center" vertical="center" wrapText="1"/>
      <protection hidden="1"/>
    </xf>
    <xf numFmtId="0" fontId="35" fillId="25" borderId="19" xfId="0" applyFont="1" applyFill="1" applyBorder="1" applyAlignment="1" applyProtection="1">
      <alignment horizontal="center" vertical="center" wrapText="1"/>
      <protection hidden="1"/>
    </xf>
    <xf numFmtId="0" fontId="35" fillId="25" borderId="15" xfId="0" applyFont="1" applyFill="1" applyBorder="1" applyAlignment="1" applyProtection="1">
      <alignment horizontal="center" vertical="center"/>
      <protection locked="0"/>
    </xf>
    <xf numFmtId="0" fontId="32" fillId="25" borderId="18" xfId="0" applyFont="1" applyFill="1" applyBorder="1" applyAlignment="1" applyProtection="1">
      <alignment horizontal="center" vertical="top" wrapText="1"/>
      <protection hidden="1"/>
    </xf>
    <xf numFmtId="0" fontId="32" fillId="25" borderId="16" xfId="0" applyFont="1" applyFill="1" applyBorder="1" applyAlignment="1" applyProtection="1">
      <alignment horizontal="center" vertical="top" wrapText="1"/>
      <protection hidden="1"/>
    </xf>
    <xf numFmtId="0" fontId="32" fillId="25" borderId="19" xfId="0" applyFont="1" applyFill="1" applyBorder="1" applyAlignment="1" applyProtection="1">
      <alignment horizontal="center" vertical="top" wrapText="1"/>
      <protection hidden="1"/>
    </xf>
    <xf numFmtId="1" fontId="35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7" fillId="28" borderId="15" xfId="0" applyFont="1" applyFill="1" applyBorder="1" applyAlignment="1">
      <alignment horizontal="center" vertical="center"/>
    </xf>
    <xf numFmtId="0" fontId="32" fillId="28" borderId="18" xfId="0" applyFont="1" applyFill="1" applyBorder="1" applyAlignment="1">
      <alignment horizontal="left" vertical="center"/>
    </xf>
    <xf numFmtId="0" fontId="32" fillId="28" borderId="16" xfId="0" applyFont="1" applyFill="1" applyBorder="1" applyAlignment="1">
      <alignment horizontal="left" vertical="center"/>
    </xf>
    <xf numFmtId="0" fontId="32" fillId="28" borderId="19" xfId="0" applyFont="1" applyFill="1" applyBorder="1" applyAlignment="1">
      <alignment horizontal="left" vertical="center"/>
    </xf>
    <xf numFmtId="0" fontId="32" fillId="25" borderId="15" xfId="0" applyFont="1" applyFill="1" applyBorder="1" applyAlignment="1">
      <alignment vertical="center"/>
    </xf>
    <xf numFmtId="0" fontId="32" fillId="25" borderId="15" xfId="0" applyFont="1" applyFill="1" applyBorder="1" applyAlignment="1">
      <alignment horizontal="center" vertical="center"/>
    </xf>
    <xf numFmtId="0" fontId="35" fillId="0" borderId="15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1" fontId="32" fillId="25" borderId="15" xfId="0" applyNumberFormat="1" applyFont="1" applyFill="1" applyBorder="1" applyAlignment="1" applyProtection="1">
      <alignment horizontal="center" vertical="center"/>
      <protection hidden="1"/>
    </xf>
    <xf numFmtId="0" fontId="32" fillId="25" borderId="15" xfId="0" applyFont="1" applyFill="1" applyBorder="1" applyAlignment="1" applyProtection="1">
      <alignment horizontal="center" vertical="center"/>
      <protection hidden="1"/>
    </xf>
    <xf numFmtId="0" fontId="35" fillId="25" borderId="18" xfId="0" applyFont="1" applyFill="1" applyBorder="1" applyAlignment="1" applyProtection="1">
      <alignment vertical="center" wrapText="1"/>
      <protection hidden="1"/>
    </xf>
    <xf numFmtId="0" fontId="35" fillId="25" borderId="16" xfId="0" applyFont="1" applyFill="1" applyBorder="1" applyAlignment="1" applyProtection="1">
      <alignment vertical="center" wrapText="1"/>
      <protection hidden="1"/>
    </xf>
    <xf numFmtId="0" fontId="35" fillId="25" borderId="19" xfId="0" applyFont="1" applyFill="1" applyBorder="1" applyAlignment="1" applyProtection="1">
      <alignment vertical="center" wrapText="1"/>
      <protection hidden="1"/>
    </xf>
    <xf numFmtId="1" fontId="35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32" fillId="25" borderId="22" xfId="0" applyFont="1" applyFill="1" applyBorder="1" applyAlignment="1" applyProtection="1">
      <alignment horizontal="center" vertical="center" wrapText="1"/>
      <protection hidden="1"/>
    </xf>
    <xf numFmtId="0" fontId="32" fillId="25" borderId="23" xfId="0" applyFont="1" applyFill="1" applyBorder="1" applyAlignment="1" applyProtection="1">
      <alignment horizontal="center" vertical="center" wrapText="1"/>
      <protection hidden="1"/>
    </xf>
    <xf numFmtId="0" fontId="32" fillId="25" borderId="24" xfId="0" applyFont="1" applyFill="1" applyBorder="1" applyAlignment="1" applyProtection="1">
      <alignment horizontal="center" vertical="center" wrapText="1"/>
      <protection hidden="1"/>
    </xf>
    <xf numFmtId="0" fontId="32" fillId="25" borderId="30" xfId="0" applyFont="1" applyFill="1" applyBorder="1" applyAlignment="1" applyProtection="1">
      <alignment horizontal="center" vertical="center" wrapText="1"/>
      <protection hidden="1"/>
    </xf>
    <xf numFmtId="1" fontId="32" fillId="25" borderId="15" xfId="0" applyNumberFormat="1" applyFont="1" applyFill="1" applyBorder="1" applyAlignment="1" applyProtection="1">
      <alignment horizontal="center" vertical="center"/>
      <protection hidden="1"/>
    </xf>
    <xf numFmtId="0" fontId="32" fillId="28" borderId="17" xfId="0" applyFont="1" applyFill="1" applyBorder="1" applyAlignment="1">
      <alignment horizontal="left" vertical="center" wrapText="1"/>
    </xf>
    <xf numFmtId="0" fontId="32" fillId="28" borderId="29" xfId="0" applyFont="1" applyFill="1" applyBorder="1" applyAlignment="1">
      <alignment horizontal="left" vertical="center" wrapText="1"/>
    </xf>
    <xf numFmtId="0" fontId="32" fillId="28" borderId="0" xfId="0" applyFont="1" applyFill="1" applyBorder="1" applyAlignment="1">
      <alignment horizontal="left" vertical="center" wrapText="1"/>
    </xf>
    <xf numFmtId="0" fontId="32" fillId="28" borderId="33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2" fillId="0" borderId="29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left" vertical="center" wrapText="1"/>
    </xf>
    <xf numFmtId="0" fontId="32" fillId="0" borderId="30" xfId="0" applyFont="1" applyFill="1" applyBorder="1" applyAlignment="1">
      <alignment horizontal="left" vertical="center" wrapText="1"/>
    </xf>
    <xf numFmtId="0" fontId="32" fillId="25" borderId="18" xfId="0" applyFont="1" applyFill="1" applyBorder="1" applyAlignment="1">
      <alignment horizontal="center" vertical="center"/>
    </xf>
    <xf numFmtId="0" fontId="32" fillId="25" borderId="16" xfId="0" applyFont="1" applyFill="1" applyBorder="1" applyAlignment="1">
      <alignment horizontal="center" vertical="center"/>
    </xf>
    <xf numFmtId="0" fontId="35" fillId="25" borderId="18" xfId="0" applyFont="1" applyFill="1" applyBorder="1" applyAlignment="1" applyProtection="1">
      <alignment horizontal="left" vertical="center" wrapText="1"/>
      <protection locked="0"/>
    </xf>
    <xf numFmtId="0" fontId="35" fillId="25" borderId="16" xfId="0" applyFont="1" applyFill="1" applyBorder="1" applyAlignment="1" applyProtection="1">
      <alignment horizontal="left" vertical="center" wrapText="1"/>
      <protection locked="0"/>
    </xf>
    <xf numFmtId="0" fontId="35" fillId="25" borderId="19" xfId="0" applyFont="1" applyFill="1" applyBorder="1" applyAlignment="1" applyProtection="1">
      <alignment horizontal="left" vertical="center" wrapText="1"/>
      <protection locked="0"/>
    </xf>
    <xf numFmtId="0" fontId="32" fillId="25" borderId="31" xfId="0" applyFont="1" applyFill="1" applyBorder="1" applyAlignment="1" applyProtection="1">
      <alignment horizontal="center" vertical="center" wrapText="1"/>
      <protection hidden="1"/>
    </xf>
    <xf numFmtId="0" fontId="32" fillId="25" borderId="32" xfId="0" applyFont="1" applyFill="1" applyBorder="1" applyAlignment="1" applyProtection="1">
      <alignment horizontal="center" vertical="center" wrapText="1"/>
      <protection hidden="1"/>
    </xf>
    <xf numFmtId="0" fontId="35" fillId="25" borderId="15" xfId="0" applyFont="1" applyFill="1" applyBorder="1" applyAlignment="1">
      <alignment horizontal="left" vertical="center" wrapText="1"/>
    </xf>
    <xf numFmtId="0" fontId="35" fillId="25" borderId="15" xfId="0" applyFont="1" applyFill="1" applyBorder="1" applyAlignment="1" applyProtection="1">
      <alignment horizontal="center" vertical="center" wrapText="1"/>
      <protection locked="0"/>
    </xf>
    <xf numFmtId="0" fontId="35" fillId="34" borderId="18" xfId="0" applyFont="1" applyFill="1" applyBorder="1" applyAlignment="1" applyProtection="1">
      <alignment horizontal="left" vertical="center" wrapText="1"/>
      <protection hidden="1"/>
    </xf>
    <xf numFmtId="0" fontId="35" fillId="34" borderId="16" xfId="0" applyFont="1" applyFill="1" applyBorder="1" applyAlignment="1" applyProtection="1">
      <alignment horizontal="left" vertical="center" wrapText="1"/>
      <protection hidden="1"/>
    </xf>
    <xf numFmtId="0" fontId="35" fillId="34" borderId="19" xfId="0" applyFont="1" applyFill="1" applyBorder="1" applyAlignment="1" applyProtection="1">
      <alignment horizontal="left" vertical="center" wrapText="1"/>
      <protection hidden="1"/>
    </xf>
    <xf numFmtId="0" fontId="35" fillId="0" borderId="18" xfId="0" applyFont="1" applyFill="1" applyBorder="1" applyAlignment="1" applyProtection="1">
      <alignment vertical="center" wrapText="1"/>
      <protection locked="0"/>
    </xf>
    <xf numFmtId="0" fontId="35" fillId="0" borderId="16" xfId="0" applyFont="1" applyFill="1" applyBorder="1" applyAlignment="1" applyProtection="1">
      <alignment vertical="center" wrapText="1"/>
      <protection locked="0"/>
    </xf>
    <xf numFmtId="0" fontId="35" fillId="0" borderId="19" xfId="0" applyFont="1" applyFill="1" applyBorder="1" applyAlignment="1" applyProtection="1">
      <alignment vertical="center" wrapText="1"/>
      <protection locked="0"/>
    </xf>
    <xf numFmtId="0" fontId="35" fillId="0" borderId="18" xfId="0" applyFont="1" applyFill="1" applyBorder="1" applyAlignment="1" applyProtection="1">
      <alignment vertical="center" wrapText="1"/>
      <protection locked="0"/>
    </xf>
    <xf numFmtId="0" fontId="35" fillId="0" borderId="16" xfId="0" applyFont="1" applyFill="1" applyBorder="1" applyAlignment="1" applyProtection="1">
      <alignment vertical="center" wrapText="1"/>
      <protection locked="0"/>
    </xf>
    <xf numFmtId="0" fontId="35" fillId="0" borderId="18" xfId="0" applyFont="1" applyFill="1" applyBorder="1" applyAlignment="1" applyProtection="1">
      <alignment horizontal="center" vertical="center" wrapText="1"/>
      <protection hidden="1"/>
    </xf>
    <xf numFmtId="0" fontId="35" fillId="0" borderId="19" xfId="0" applyFont="1" applyFill="1" applyBorder="1" applyAlignment="1" applyProtection="1">
      <alignment horizontal="center" vertical="center" wrapText="1"/>
      <protection hidden="1"/>
    </xf>
    <xf numFmtId="1" fontId="35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5" xfId="0" applyFont="1" applyFill="1" applyBorder="1" applyAlignment="1">
      <alignment horizontal="left" vertical="center"/>
    </xf>
    <xf numFmtId="0" fontId="35" fillId="0" borderId="15" xfId="0" applyFont="1" applyFill="1" applyBorder="1" applyAlignment="1" applyProtection="1">
      <alignment horizontal="center" vertical="center"/>
      <protection hidden="1"/>
    </xf>
    <xf numFmtId="1" fontId="32" fillId="0" borderId="15" xfId="0" applyNumberFormat="1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/>
    </xf>
    <xf numFmtId="0" fontId="37" fillId="28" borderId="15" xfId="0" applyFont="1" applyFill="1" applyBorder="1" applyAlignment="1" applyProtection="1">
      <alignment horizontal="center" vertical="center"/>
      <protection hidden="1"/>
    </xf>
    <xf numFmtId="0" fontId="34" fillId="28" borderId="15" xfId="0" applyFont="1" applyFill="1" applyBorder="1" applyAlignment="1" applyProtection="1">
      <alignment horizontal="left" vertical="center"/>
      <protection hidden="1"/>
    </xf>
    <xf numFmtId="1" fontId="35" fillId="25" borderId="19" xfId="0" applyNumberFormat="1" applyFont="1" applyFill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left" vertical="center"/>
      <protection hidden="1"/>
    </xf>
    <xf numFmtId="0" fontId="32" fillId="0" borderId="16" xfId="0" applyFont="1" applyBorder="1" applyAlignment="1" applyProtection="1">
      <alignment horizontal="left" vertical="center"/>
      <protection hidden="1"/>
    </xf>
    <xf numFmtId="0" fontId="32" fillId="0" borderId="19" xfId="0" applyFont="1" applyBorder="1" applyAlignment="1" applyProtection="1">
      <alignment horizontal="left" vertical="center"/>
      <protection hidden="1"/>
    </xf>
    <xf numFmtId="0" fontId="57" fillId="0" borderId="16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35" fillId="0" borderId="15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hidden="1"/>
    </xf>
    <xf numFmtId="0" fontId="32" fillId="0" borderId="15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28" borderId="18" xfId="0" applyFont="1" applyFill="1" applyBorder="1" applyAlignment="1" applyProtection="1">
      <alignment horizontal="left" vertical="center" wrapText="1"/>
      <protection hidden="1"/>
    </xf>
    <xf numFmtId="0" fontId="32" fillId="28" borderId="16" xfId="0" applyFont="1" applyFill="1" applyBorder="1" applyAlignment="1" applyProtection="1">
      <alignment horizontal="left" vertical="center" wrapText="1"/>
      <protection hidden="1"/>
    </xf>
    <xf numFmtId="0" fontId="32" fillId="28" borderId="19" xfId="0" applyFont="1" applyFill="1" applyBorder="1" applyAlignment="1" applyProtection="1">
      <alignment horizontal="left" vertical="center" wrapText="1"/>
      <protection hidden="1"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5" fillId="0" borderId="15" xfId="0" applyFont="1" applyFill="1" applyBorder="1" applyAlignment="1" applyProtection="1">
      <alignment horizontal="center" vertical="center" wrapText="1"/>
      <protection locked="0"/>
    </xf>
    <xf numFmtId="0" fontId="35" fillId="0" borderId="18" xfId="0" applyFont="1" applyFill="1" applyBorder="1" applyAlignment="1" applyProtection="1">
      <alignment horizontal="center" vertical="center" wrapText="1"/>
      <protection locked="0"/>
    </xf>
    <xf numFmtId="0" fontId="35" fillId="0" borderId="19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Border="1" applyAlignment="1" applyProtection="1">
      <alignment horizontal="left" vertical="center" wrapText="1"/>
      <protection hidden="1"/>
    </xf>
    <xf numFmtId="0" fontId="32" fillId="0" borderId="16" xfId="0" applyFont="1" applyBorder="1" applyAlignment="1" applyProtection="1">
      <alignment horizontal="left" vertical="center" wrapText="1"/>
      <protection hidden="1"/>
    </xf>
    <xf numFmtId="0" fontId="32" fillId="0" borderId="19" xfId="0" applyFont="1" applyBorder="1" applyAlignment="1" applyProtection="1">
      <alignment horizontal="left" vertical="center" wrapText="1"/>
      <protection hidden="1"/>
    </xf>
    <xf numFmtId="0" fontId="32" fillId="0" borderId="15" xfId="0" applyFont="1" applyBorder="1" applyAlignment="1" applyProtection="1">
      <alignment horizontal="left" vertical="center"/>
      <protection hidden="1"/>
    </xf>
    <xf numFmtId="0" fontId="35" fillId="0" borderId="18" xfId="0" applyFont="1" applyFill="1" applyBorder="1" applyAlignment="1" applyProtection="1">
      <alignment horizontal="center" vertical="center" wrapText="1"/>
      <protection locked="0"/>
    </xf>
    <xf numFmtId="0" fontId="35" fillId="0" borderId="19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_Interno o CS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rednjobanatskiokrug.org.rs/" TargetMode="External" /><Relationship Id="rId2" Type="http://schemas.openxmlformats.org/officeDocument/2006/relationships/hyperlink" Target="http://www.juznobanatskiokrug.org.rs/" TargetMode="External" /><Relationship Id="rId3" Type="http://schemas.openxmlformats.org/officeDocument/2006/relationships/hyperlink" Target="http://www.zapadnobackiokrug.org.rs/" TargetMode="External" /><Relationship Id="rId4" Type="http://schemas.openxmlformats.org/officeDocument/2006/relationships/hyperlink" Target="http://juznobacki.okrug.gov.rs/" TargetMode="External" /><Relationship Id="rId5" Type="http://schemas.openxmlformats.org/officeDocument/2006/relationships/hyperlink" Target="http://www.podunavskiokrug.rs/" TargetMode="External" /><Relationship Id="rId6" Type="http://schemas.openxmlformats.org/officeDocument/2006/relationships/hyperlink" Target="http://www.sumadijskiokrug.org.rs/" TargetMode="External" /><Relationship Id="rId7" Type="http://schemas.openxmlformats.org/officeDocument/2006/relationships/hyperlink" Target="http://www.zaokrug.org/" TargetMode="External" /><Relationship Id="rId8" Type="http://schemas.openxmlformats.org/officeDocument/2006/relationships/hyperlink" Target="http://www.zlatiborski.okrug.gov.rs/" TargetMode="External" /><Relationship Id="rId9" Type="http://schemas.openxmlformats.org/officeDocument/2006/relationships/hyperlink" Target="http://rasinskiokrug.org.rs/news.php" TargetMode="External" /><Relationship Id="rId10" Type="http://schemas.openxmlformats.org/officeDocument/2006/relationships/hyperlink" Target="http://www.nis.okrug.gov.rs/src/index.php" TargetMode="External" /><Relationship Id="rId11" Type="http://schemas.openxmlformats.org/officeDocument/2006/relationships/hyperlink" Target="http://www.pcinjskiokrug.org.rs/" TargetMode="External" /><Relationship Id="rId12" Type="http://schemas.openxmlformats.org/officeDocument/2006/relationships/comments" Target="../comments1.xm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8"/>
  <sheetViews>
    <sheetView showGridLines="0" showRowColHeaders="0" zoomScale="110" zoomScaleNormal="110" zoomScalePageLayoutView="0" workbookViewId="0" topLeftCell="A52">
      <selection activeCell="P52" sqref="P52"/>
    </sheetView>
  </sheetViews>
  <sheetFormatPr defaultColWidth="9.140625" defaultRowHeight="12.75"/>
  <cols>
    <col min="1" max="14" width="9.00390625" style="3" customWidth="1"/>
    <col min="15" max="37" width="9.140625" style="4" customWidth="1"/>
    <col min="38" max="38" width="5.8515625" style="4" customWidth="1"/>
    <col min="39" max="39" width="6.57421875" style="4" customWidth="1"/>
    <col min="40" max="40" width="7.00390625" style="4" customWidth="1"/>
    <col min="41" max="41" width="21.421875" style="4" customWidth="1"/>
    <col min="42" max="42" width="30.140625" style="4" hidden="1" customWidth="1"/>
    <col min="43" max="43" width="18.00390625" style="4" hidden="1" customWidth="1"/>
    <col min="44" max="44" width="12.28125" style="4" hidden="1" customWidth="1"/>
    <col min="45" max="45" width="48.7109375" style="4" hidden="1" customWidth="1"/>
    <col min="46" max="46" width="41.00390625" style="4" hidden="1" customWidth="1"/>
    <col min="47" max="48" width="9.140625" style="4" hidden="1" customWidth="1"/>
    <col min="49" max="49" width="53.00390625" style="4" hidden="1" customWidth="1"/>
    <col min="50" max="50" width="9.140625" style="4" customWidth="1"/>
    <col min="51" max="16384" width="9.140625" style="4" customWidth="1"/>
  </cols>
  <sheetData>
    <row r="1" spans="1:48" ht="16.5" customHeight="1" thickBot="1">
      <c r="A1" s="315" t="s">
        <v>447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7"/>
      <c r="AP1" s="118" t="s">
        <v>599</v>
      </c>
      <c r="AR1" s="7"/>
      <c r="AS1" s="7"/>
      <c r="AT1" s="223" t="s">
        <v>131</v>
      </c>
      <c r="AU1" s="4" t="s">
        <v>604</v>
      </c>
      <c r="AV1" s="8"/>
    </row>
    <row r="2" spans="1:49" s="10" customFormat="1" ht="16.5" customHeight="1" thickBot="1">
      <c r="A2" s="285" t="s">
        <v>393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7"/>
      <c r="AP2" s="119" t="s">
        <v>600</v>
      </c>
      <c r="AQ2" s="6"/>
      <c r="AT2" s="224" t="s">
        <v>27</v>
      </c>
      <c r="AU2" s="10" t="s">
        <v>605</v>
      </c>
      <c r="AW2" s="11"/>
    </row>
    <row r="3" spans="16:49" ht="16.5" customHeight="1" thickBot="1">
      <c r="P3" s="29"/>
      <c r="AP3" s="118" t="s">
        <v>601</v>
      </c>
      <c r="AQ3" s="114" t="s">
        <v>94</v>
      </c>
      <c r="AT3" s="224" t="s">
        <v>28</v>
      </c>
      <c r="AW3" s="11"/>
    </row>
    <row r="4" spans="1:49" ht="16.5" customHeight="1" thickBot="1">
      <c r="A4" s="278" t="s">
        <v>91</v>
      </c>
      <c r="B4" s="278"/>
      <c r="C4" s="278"/>
      <c r="D4" s="278"/>
      <c r="E4" s="278"/>
      <c r="F4" s="278"/>
      <c r="G4" s="278"/>
      <c r="H4" s="278"/>
      <c r="I4" s="303" t="s">
        <v>55</v>
      </c>
      <c r="J4" s="303"/>
      <c r="K4" s="303"/>
      <c r="L4" s="303"/>
      <c r="M4" s="303"/>
      <c r="N4" s="303"/>
      <c r="AP4" s="118" t="s">
        <v>603</v>
      </c>
      <c r="AQ4" s="115"/>
      <c r="AT4" s="224" t="s">
        <v>30</v>
      </c>
      <c r="AW4" s="113" t="s">
        <v>27</v>
      </c>
    </row>
    <row r="5" spans="1:49" ht="16.5" customHeight="1" thickBot="1">
      <c r="A5" s="278" t="s">
        <v>666</v>
      </c>
      <c r="B5" s="278"/>
      <c r="C5" s="278"/>
      <c r="D5" s="278"/>
      <c r="E5" s="278"/>
      <c r="F5" s="278"/>
      <c r="G5" s="278"/>
      <c r="H5" s="278"/>
      <c r="I5" s="298" t="s">
        <v>918</v>
      </c>
      <c r="J5" s="298"/>
      <c r="K5" s="298"/>
      <c r="L5" s="298"/>
      <c r="M5" s="298"/>
      <c r="N5" s="298"/>
      <c r="AP5" s="118" t="s">
        <v>602</v>
      </c>
      <c r="AQ5" s="116" t="s">
        <v>570</v>
      </c>
      <c r="AT5" s="224" t="s">
        <v>475</v>
      </c>
      <c r="AW5" s="111" t="s">
        <v>28</v>
      </c>
    </row>
    <row r="6" spans="1:49" ht="16.5" customHeight="1" thickBot="1">
      <c r="A6" s="278" t="s">
        <v>130</v>
      </c>
      <c r="B6" s="278"/>
      <c r="C6" s="278"/>
      <c r="D6" s="278"/>
      <c r="E6" s="278"/>
      <c r="F6" s="278"/>
      <c r="G6" s="278"/>
      <c r="H6" s="278"/>
      <c r="I6" s="302" t="s">
        <v>55</v>
      </c>
      <c r="J6" s="302"/>
      <c r="K6" s="299" t="s">
        <v>582</v>
      </c>
      <c r="L6" s="299"/>
      <c r="M6" s="299" t="s">
        <v>601</v>
      </c>
      <c r="N6" s="299"/>
      <c r="AQ6" s="117" t="s">
        <v>571</v>
      </c>
      <c r="AT6" s="224" t="s">
        <v>31</v>
      </c>
      <c r="AW6" s="111" t="s">
        <v>30</v>
      </c>
    </row>
    <row r="7" spans="1:49" ht="16.5" customHeight="1" thickBot="1">
      <c r="A7" s="278" t="s">
        <v>11</v>
      </c>
      <c r="B7" s="278"/>
      <c r="C7" s="278"/>
      <c r="D7" s="278"/>
      <c r="E7" s="278"/>
      <c r="F7" s="278"/>
      <c r="G7" s="278"/>
      <c r="H7" s="278"/>
      <c r="I7" s="300" t="s">
        <v>921</v>
      </c>
      <c r="J7" s="300"/>
      <c r="K7" s="300"/>
      <c r="L7" s="300"/>
      <c r="M7" s="300"/>
      <c r="N7" s="300"/>
      <c r="AQ7" s="116" t="s">
        <v>572</v>
      </c>
      <c r="AT7" s="224" t="s">
        <v>35</v>
      </c>
      <c r="AW7" s="111" t="s">
        <v>31</v>
      </c>
    </row>
    <row r="8" spans="1:49" ht="16.5" customHeight="1" thickBot="1">
      <c r="A8" s="278" t="s">
        <v>92</v>
      </c>
      <c r="B8" s="278"/>
      <c r="C8" s="278"/>
      <c r="D8" s="278"/>
      <c r="E8" s="278"/>
      <c r="F8" s="278"/>
      <c r="G8" s="278"/>
      <c r="H8" s="278"/>
      <c r="I8" s="300" t="s">
        <v>919</v>
      </c>
      <c r="J8" s="300"/>
      <c r="K8" s="300"/>
      <c r="L8" s="300"/>
      <c r="M8" s="300"/>
      <c r="N8" s="300"/>
      <c r="AQ8" s="117" t="s">
        <v>573</v>
      </c>
      <c r="AT8" s="224" t="s">
        <v>36</v>
      </c>
      <c r="AW8" s="111" t="s">
        <v>32</v>
      </c>
    </row>
    <row r="9" spans="1:49" ht="16.5" customHeight="1" thickBot="1">
      <c r="A9" s="278" t="s">
        <v>93</v>
      </c>
      <c r="B9" s="278"/>
      <c r="C9" s="278"/>
      <c r="D9" s="278"/>
      <c r="E9" s="278"/>
      <c r="F9" s="278"/>
      <c r="G9" s="278"/>
      <c r="H9" s="278"/>
      <c r="I9" s="300" t="s">
        <v>920</v>
      </c>
      <c r="J9" s="300"/>
      <c r="K9" s="300"/>
      <c r="L9" s="300"/>
      <c r="M9" s="300"/>
      <c r="N9" s="300"/>
      <c r="AQ9" s="117" t="s">
        <v>574</v>
      </c>
      <c r="AT9" s="224" t="s">
        <v>476</v>
      </c>
      <c r="AW9" s="111" t="s">
        <v>35</v>
      </c>
    </row>
    <row r="10" spans="1:49" ht="16.5" customHeight="1" thickBot="1">
      <c r="A10" s="278" t="s">
        <v>665</v>
      </c>
      <c r="B10" s="278"/>
      <c r="C10" s="278"/>
      <c r="D10" s="278"/>
      <c r="E10" s="278"/>
      <c r="F10" s="278"/>
      <c r="G10" s="278"/>
      <c r="H10" s="278"/>
      <c r="I10" s="300">
        <v>1951</v>
      </c>
      <c r="J10" s="300"/>
      <c r="K10" s="300"/>
      <c r="L10" s="300"/>
      <c r="M10" s="300"/>
      <c r="N10" s="300"/>
      <c r="AQ10" s="116" t="s">
        <v>575</v>
      </c>
      <c r="AT10" s="224" t="s">
        <v>477</v>
      </c>
      <c r="AW10" s="111" t="s">
        <v>36</v>
      </c>
    </row>
    <row r="11" spans="43:49" ht="16.5" customHeight="1" thickBot="1">
      <c r="AQ11" s="117" t="s">
        <v>576</v>
      </c>
      <c r="AT11" s="224" t="s">
        <v>32</v>
      </c>
      <c r="AW11" s="111" t="s">
        <v>39</v>
      </c>
    </row>
    <row r="12" spans="16:49" ht="16.5" customHeight="1" thickBot="1">
      <c r="P12" s="9"/>
      <c r="Q12" s="9"/>
      <c r="R12" s="9"/>
      <c r="S12" s="10"/>
      <c r="AQ12" s="116" t="s">
        <v>577</v>
      </c>
      <c r="AT12" s="224" t="s">
        <v>39</v>
      </c>
      <c r="AW12" s="111" t="s">
        <v>40</v>
      </c>
    </row>
    <row r="13" spans="1:49" s="35" customFormat="1" ht="16.5" customHeight="1" thickBot="1">
      <c r="A13" s="288" t="s">
        <v>448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P13" s="74"/>
      <c r="Q13" s="75"/>
      <c r="R13" s="74"/>
      <c r="S13" s="76"/>
      <c r="AC13" s="38"/>
      <c r="AQ13" s="116" t="s">
        <v>578</v>
      </c>
      <c r="AT13" s="224" t="s">
        <v>40</v>
      </c>
      <c r="AW13" s="111" t="s">
        <v>41</v>
      </c>
    </row>
    <row r="14" spans="16:49" ht="16.5" customHeight="1" thickBot="1">
      <c r="P14" s="9"/>
      <c r="Q14" s="9"/>
      <c r="R14" s="9"/>
      <c r="S14" s="10"/>
      <c r="AQ14" s="117" t="s">
        <v>579</v>
      </c>
      <c r="AT14" s="224" t="s">
        <v>41</v>
      </c>
      <c r="AW14" s="111" t="s">
        <v>42</v>
      </c>
    </row>
    <row r="15" spans="1:49" ht="16.5" customHeight="1" thickBot="1">
      <c r="A15" s="304" t="s">
        <v>661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P15" s="77"/>
      <c r="Q15" s="9"/>
      <c r="R15" s="77"/>
      <c r="S15" s="10"/>
      <c r="AC15" s="12"/>
      <c r="AQ15" s="116" t="s">
        <v>580</v>
      </c>
      <c r="AT15" s="223" t="s">
        <v>42</v>
      </c>
      <c r="AW15" s="111" t="s">
        <v>43</v>
      </c>
    </row>
    <row r="16" spans="1:49" ht="33.75" customHeight="1" thickBot="1">
      <c r="A16" s="305" t="s">
        <v>95</v>
      </c>
      <c r="B16" s="305"/>
      <c r="C16" s="305"/>
      <c r="D16" s="305"/>
      <c r="E16" s="305"/>
      <c r="F16" s="305"/>
      <c r="G16" s="305"/>
      <c r="H16" s="305"/>
      <c r="I16" s="301" t="s">
        <v>96</v>
      </c>
      <c r="J16" s="301"/>
      <c r="K16" s="301" t="s">
        <v>327</v>
      </c>
      <c r="L16" s="301"/>
      <c r="M16" s="279" t="s">
        <v>97</v>
      </c>
      <c r="N16" s="279"/>
      <c r="P16" s="77"/>
      <c r="Q16" s="9"/>
      <c r="R16" s="77"/>
      <c r="S16" s="10"/>
      <c r="AC16" s="12"/>
      <c r="AQ16" s="117" t="s">
        <v>581</v>
      </c>
      <c r="AT16" s="223" t="s">
        <v>43</v>
      </c>
      <c r="AW16" s="111" t="s">
        <v>44</v>
      </c>
    </row>
    <row r="17" spans="1:49" ht="16.5" customHeight="1" thickBot="1">
      <c r="A17" s="281" t="s">
        <v>395</v>
      </c>
      <c r="B17" s="281"/>
      <c r="C17" s="281"/>
      <c r="D17" s="281"/>
      <c r="E17" s="281"/>
      <c r="F17" s="281"/>
      <c r="G17" s="281"/>
      <c r="H17" s="281"/>
      <c r="I17" s="283">
        <v>22</v>
      </c>
      <c r="J17" s="284"/>
      <c r="K17" s="283">
        <v>22</v>
      </c>
      <c r="L17" s="284"/>
      <c r="M17" s="282">
        <f>SUM(I17:L17)</f>
        <v>44</v>
      </c>
      <c r="N17" s="282"/>
      <c r="P17" s="77"/>
      <c r="Q17" s="9"/>
      <c r="R17" s="77"/>
      <c r="S17" s="10"/>
      <c r="AC17" s="12"/>
      <c r="AQ17" s="116" t="s">
        <v>582</v>
      </c>
      <c r="AT17" s="223" t="s">
        <v>44</v>
      </c>
      <c r="AW17" s="111" t="s">
        <v>45</v>
      </c>
    </row>
    <row r="18" spans="1:49" ht="16.5" customHeight="1" thickBot="1">
      <c r="A18" s="281" t="s">
        <v>397</v>
      </c>
      <c r="B18" s="281"/>
      <c r="C18" s="281"/>
      <c r="D18" s="281"/>
      <c r="E18" s="281"/>
      <c r="F18" s="281"/>
      <c r="G18" s="281"/>
      <c r="H18" s="281"/>
      <c r="I18" s="283">
        <v>0</v>
      </c>
      <c r="J18" s="284"/>
      <c r="K18" s="283">
        <v>6</v>
      </c>
      <c r="L18" s="284"/>
      <c r="M18" s="282">
        <f>SUM(I18:L18)</f>
        <v>6</v>
      </c>
      <c r="N18" s="282"/>
      <c r="P18" s="77"/>
      <c r="Q18" s="9"/>
      <c r="R18" s="77"/>
      <c r="S18" s="10"/>
      <c r="AC18" s="12"/>
      <c r="AQ18" s="116" t="s">
        <v>583</v>
      </c>
      <c r="AT18" s="223" t="s">
        <v>45</v>
      </c>
      <c r="AW18" s="111" t="s">
        <v>46</v>
      </c>
    </row>
    <row r="19" spans="1:49" ht="16.5" customHeight="1" thickBot="1">
      <c r="A19" s="281" t="s">
        <v>398</v>
      </c>
      <c r="B19" s="281"/>
      <c r="C19" s="281"/>
      <c r="D19" s="281"/>
      <c r="E19" s="281"/>
      <c r="F19" s="281"/>
      <c r="G19" s="281"/>
      <c r="H19" s="281"/>
      <c r="I19" s="283">
        <v>0</v>
      </c>
      <c r="J19" s="284"/>
      <c r="K19" s="283">
        <v>0</v>
      </c>
      <c r="L19" s="284"/>
      <c r="M19" s="282">
        <f>SUM(I19:L19)</f>
        <v>0</v>
      </c>
      <c r="N19" s="282"/>
      <c r="O19" s="15"/>
      <c r="P19" s="77"/>
      <c r="Q19" s="9"/>
      <c r="R19" s="77"/>
      <c r="S19" s="10"/>
      <c r="AC19" s="12"/>
      <c r="AQ19" s="117" t="s">
        <v>584</v>
      </c>
      <c r="AT19" s="223" t="s">
        <v>46</v>
      </c>
      <c r="AW19" s="111" t="s">
        <v>478</v>
      </c>
    </row>
    <row r="20" spans="1:49" ht="16.5" customHeight="1" thickBot="1">
      <c r="A20" s="281" t="s">
        <v>466</v>
      </c>
      <c r="B20" s="281"/>
      <c r="C20" s="281"/>
      <c r="D20" s="281"/>
      <c r="E20" s="281"/>
      <c r="F20" s="281"/>
      <c r="G20" s="281"/>
      <c r="H20" s="281"/>
      <c r="I20" s="283">
        <v>0</v>
      </c>
      <c r="J20" s="284"/>
      <c r="K20" s="283">
        <v>2</v>
      </c>
      <c r="L20" s="284"/>
      <c r="M20" s="282">
        <f>SUM(I20:L20)</f>
        <v>2</v>
      </c>
      <c r="N20" s="282"/>
      <c r="P20" s="77"/>
      <c r="Q20" s="9"/>
      <c r="R20" s="77"/>
      <c r="S20" s="10"/>
      <c r="AC20" s="12"/>
      <c r="AQ20" s="117" t="s">
        <v>585</v>
      </c>
      <c r="AT20" s="223" t="s">
        <v>478</v>
      </c>
      <c r="AW20" s="111" t="s">
        <v>80</v>
      </c>
    </row>
    <row r="21" spans="1:49" ht="16.5" customHeight="1" thickBot="1">
      <c r="A21" s="295" t="s">
        <v>25</v>
      </c>
      <c r="B21" s="295"/>
      <c r="C21" s="295"/>
      <c r="D21" s="295"/>
      <c r="E21" s="295"/>
      <c r="F21" s="295"/>
      <c r="G21" s="295"/>
      <c r="H21" s="295"/>
      <c r="I21" s="280">
        <f>SUM(I17:I20)</f>
        <v>22</v>
      </c>
      <c r="J21" s="280"/>
      <c r="K21" s="280">
        <f>SUM(K17:L20)</f>
        <v>30</v>
      </c>
      <c r="L21" s="280"/>
      <c r="M21" s="280">
        <f>SUM(M17:N20)</f>
        <v>52</v>
      </c>
      <c r="N21" s="280"/>
      <c r="P21" s="77"/>
      <c r="Q21" s="9"/>
      <c r="R21" s="77"/>
      <c r="S21" s="10"/>
      <c r="AC21" s="12"/>
      <c r="AQ21" s="116" t="s">
        <v>586</v>
      </c>
      <c r="AT21" s="223" t="s">
        <v>80</v>
      </c>
      <c r="AW21" s="111" t="s">
        <v>81</v>
      </c>
    </row>
    <row r="22" spans="43:49" ht="16.5" customHeight="1" thickBot="1">
      <c r="AQ22" s="116" t="s">
        <v>587</v>
      </c>
      <c r="AT22" s="223" t="s">
        <v>81</v>
      </c>
      <c r="AW22" s="111" t="s">
        <v>82</v>
      </c>
    </row>
    <row r="23" spans="1:49" s="35" customFormat="1" ht="16.5" customHeight="1" thickBot="1">
      <c r="A23" s="309" t="s">
        <v>662</v>
      </c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AQ23" s="117" t="s">
        <v>588</v>
      </c>
      <c r="AT23" s="223" t="s">
        <v>82</v>
      </c>
      <c r="AW23" s="111" t="s">
        <v>84</v>
      </c>
    </row>
    <row r="24" spans="1:49" ht="16.5" customHeight="1" thickBot="1">
      <c r="A24" s="314" t="s">
        <v>113</v>
      </c>
      <c r="B24" s="314"/>
      <c r="C24" s="318" t="s">
        <v>285</v>
      </c>
      <c r="D24" s="318"/>
      <c r="E24" s="318"/>
      <c r="F24" s="318"/>
      <c r="G24" s="318"/>
      <c r="H24" s="318"/>
      <c r="I24" s="318"/>
      <c r="J24" s="318"/>
      <c r="K24" s="318"/>
      <c r="L24" s="318"/>
      <c r="M24" s="310" t="s">
        <v>98</v>
      </c>
      <c r="N24" s="311"/>
      <c r="AQ24" s="117" t="s">
        <v>589</v>
      </c>
      <c r="AT24" s="223" t="s">
        <v>479</v>
      </c>
      <c r="AW24" s="111" t="s">
        <v>83</v>
      </c>
    </row>
    <row r="25" spans="1:49" s="35" customFormat="1" ht="42.75" customHeight="1" thickBot="1">
      <c r="A25" s="314"/>
      <c r="B25" s="314"/>
      <c r="C25" s="307" t="s">
        <v>396</v>
      </c>
      <c r="D25" s="307"/>
      <c r="E25" s="307" t="s">
        <v>397</v>
      </c>
      <c r="F25" s="307"/>
      <c r="G25" s="307"/>
      <c r="H25" s="296" t="s">
        <v>398</v>
      </c>
      <c r="I25" s="296"/>
      <c r="J25" s="297"/>
      <c r="K25" s="308" t="s">
        <v>125</v>
      </c>
      <c r="L25" s="308"/>
      <c r="M25" s="312"/>
      <c r="N25" s="313"/>
      <c r="AQ25" s="116" t="s">
        <v>590</v>
      </c>
      <c r="AT25" s="223" t="s">
        <v>84</v>
      </c>
      <c r="AW25" s="111" t="s">
        <v>132</v>
      </c>
    </row>
    <row r="26" spans="1:49" ht="16.5" customHeight="1" thickBot="1">
      <c r="A26" s="291" t="s">
        <v>115</v>
      </c>
      <c r="B26" s="291"/>
      <c r="C26" s="290">
        <v>11</v>
      </c>
      <c r="D26" s="290"/>
      <c r="E26" s="290">
        <v>0</v>
      </c>
      <c r="F26" s="290"/>
      <c r="G26" s="290"/>
      <c r="H26" s="275">
        <v>0</v>
      </c>
      <c r="I26" s="275"/>
      <c r="J26" s="276"/>
      <c r="K26" s="290">
        <v>0</v>
      </c>
      <c r="L26" s="290"/>
      <c r="M26" s="306">
        <f>SUM(C26:L26)</f>
        <v>11</v>
      </c>
      <c r="N26" s="306"/>
      <c r="O26" s="15"/>
      <c r="AQ26" s="116" t="s">
        <v>591</v>
      </c>
      <c r="AT26" s="223" t="s">
        <v>83</v>
      </c>
      <c r="AW26" s="111" t="s">
        <v>85</v>
      </c>
    </row>
    <row r="27" spans="1:49" ht="16.5" customHeight="1" thickBot="1">
      <c r="A27" s="291" t="s">
        <v>116</v>
      </c>
      <c r="B27" s="291"/>
      <c r="C27" s="290">
        <v>5</v>
      </c>
      <c r="D27" s="290"/>
      <c r="E27" s="290">
        <v>0</v>
      </c>
      <c r="F27" s="290"/>
      <c r="G27" s="290"/>
      <c r="H27" s="275">
        <v>0</v>
      </c>
      <c r="I27" s="275"/>
      <c r="J27" s="276"/>
      <c r="K27" s="290">
        <v>0</v>
      </c>
      <c r="L27" s="290"/>
      <c r="M27" s="306">
        <f aca="true" t="shared" si="0" ref="M27:M35">SUM(C27:L27)</f>
        <v>5</v>
      </c>
      <c r="N27" s="306"/>
      <c r="AQ27" s="116" t="s">
        <v>592</v>
      </c>
      <c r="AT27" s="223" t="s">
        <v>132</v>
      </c>
      <c r="AW27" s="111" t="s">
        <v>87</v>
      </c>
    </row>
    <row r="28" spans="1:49" ht="16.5" customHeight="1" thickBot="1">
      <c r="A28" s="291" t="s">
        <v>117</v>
      </c>
      <c r="B28" s="291"/>
      <c r="C28" s="290">
        <v>3</v>
      </c>
      <c r="D28" s="290"/>
      <c r="E28" s="290">
        <v>0</v>
      </c>
      <c r="F28" s="290"/>
      <c r="G28" s="290"/>
      <c r="H28" s="275">
        <v>0</v>
      </c>
      <c r="I28" s="275"/>
      <c r="J28" s="276"/>
      <c r="K28" s="290">
        <v>0</v>
      </c>
      <c r="L28" s="290"/>
      <c r="M28" s="306">
        <f t="shared" si="0"/>
        <v>3</v>
      </c>
      <c r="N28" s="306"/>
      <c r="AQ28" s="117" t="s">
        <v>593</v>
      </c>
      <c r="AT28" s="223" t="s">
        <v>480</v>
      </c>
      <c r="AW28" s="111" t="s">
        <v>51</v>
      </c>
    </row>
    <row r="29" spans="1:49" ht="16.5" customHeight="1" thickBot="1">
      <c r="A29" s="291" t="s">
        <v>118</v>
      </c>
      <c r="B29" s="291"/>
      <c r="C29" s="290">
        <v>0</v>
      </c>
      <c r="D29" s="290"/>
      <c r="E29" s="290">
        <v>0</v>
      </c>
      <c r="F29" s="290"/>
      <c r="G29" s="290"/>
      <c r="H29" s="275">
        <v>0</v>
      </c>
      <c r="I29" s="275"/>
      <c r="J29" s="276"/>
      <c r="K29" s="290">
        <v>0</v>
      </c>
      <c r="L29" s="290"/>
      <c r="M29" s="306">
        <f t="shared" si="0"/>
        <v>0</v>
      </c>
      <c r="N29" s="306"/>
      <c r="AQ29" s="116" t="s">
        <v>594</v>
      </c>
      <c r="AT29" s="223" t="s">
        <v>85</v>
      </c>
      <c r="AW29" s="111" t="s">
        <v>52</v>
      </c>
    </row>
    <row r="30" spans="1:49" ht="16.5" customHeight="1" thickBot="1">
      <c r="A30" s="291" t="s">
        <v>119</v>
      </c>
      <c r="B30" s="291"/>
      <c r="C30" s="290">
        <v>1</v>
      </c>
      <c r="D30" s="290"/>
      <c r="E30" s="290">
        <v>1</v>
      </c>
      <c r="F30" s="290"/>
      <c r="G30" s="290"/>
      <c r="H30" s="275">
        <v>0</v>
      </c>
      <c r="I30" s="275"/>
      <c r="J30" s="276"/>
      <c r="K30" s="290">
        <v>0</v>
      </c>
      <c r="L30" s="290"/>
      <c r="M30" s="306">
        <f t="shared" si="0"/>
        <v>2</v>
      </c>
      <c r="N30" s="306"/>
      <c r="AQ30" s="116" t="s">
        <v>595</v>
      </c>
      <c r="AT30" s="223" t="s">
        <v>87</v>
      </c>
      <c r="AW30" s="111" t="s">
        <v>481</v>
      </c>
    </row>
    <row r="31" spans="1:49" ht="16.5" customHeight="1" thickBot="1">
      <c r="A31" s="291" t="s">
        <v>120</v>
      </c>
      <c r="B31" s="291"/>
      <c r="C31" s="290">
        <v>0</v>
      </c>
      <c r="D31" s="290"/>
      <c r="E31" s="290">
        <v>0</v>
      </c>
      <c r="F31" s="290"/>
      <c r="G31" s="290"/>
      <c r="H31" s="275">
        <v>0</v>
      </c>
      <c r="I31" s="275"/>
      <c r="J31" s="276"/>
      <c r="K31" s="290">
        <v>0</v>
      </c>
      <c r="L31" s="290"/>
      <c r="M31" s="306">
        <f t="shared" si="0"/>
        <v>0</v>
      </c>
      <c r="N31" s="306"/>
      <c r="AQ31" s="116" t="s">
        <v>596</v>
      </c>
      <c r="AT31" s="223" t="s">
        <v>51</v>
      </c>
      <c r="AW31" s="111" t="s">
        <v>482</v>
      </c>
    </row>
    <row r="32" spans="1:49" ht="16.5" customHeight="1" thickBot="1">
      <c r="A32" s="291" t="s">
        <v>121</v>
      </c>
      <c r="B32" s="291"/>
      <c r="C32" s="290">
        <v>3</v>
      </c>
      <c r="D32" s="290"/>
      <c r="E32" s="290">
        <v>0</v>
      </c>
      <c r="F32" s="290"/>
      <c r="G32" s="290"/>
      <c r="H32" s="275">
        <v>0</v>
      </c>
      <c r="I32" s="275"/>
      <c r="J32" s="276"/>
      <c r="K32" s="290">
        <v>0</v>
      </c>
      <c r="L32" s="290"/>
      <c r="M32" s="306">
        <f t="shared" si="0"/>
        <v>3</v>
      </c>
      <c r="N32" s="306"/>
      <c r="AQ32" s="116" t="s">
        <v>597</v>
      </c>
      <c r="AT32" s="223" t="s">
        <v>52</v>
      </c>
      <c r="AW32" s="111" t="s">
        <v>483</v>
      </c>
    </row>
    <row r="33" spans="1:49" ht="19.5" customHeight="1" thickBot="1">
      <c r="A33" s="291" t="s">
        <v>609</v>
      </c>
      <c r="B33" s="291"/>
      <c r="C33" s="290">
        <v>1</v>
      </c>
      <c r="D33" s="290"/>
      <c r="E33" s="290">
        <v>0</v>
      </c>
      <c r="F33" s="290"/>
      <c r="G33" s="290"/>
      <c r="H33" s="275">
        <v>0</v>
      </c>
      <c r="I33" s="275"/>
      <c r="J33" s="276"/>
      <c r="K33" s="290">
        <v>0</v>
      </c>
      <c r="L33" s="290"/>
      <c r="M33" s="306">
        <f t="shared" si="0"/>
        <v>1</v>
      </c>
      <c r="N33" s="306"/>
      <c r="AQ33" s="116" t="s">
        <v>598</v>
      </c>
      <c r="AT33" s="223" t="s">
        <v>481</v>
      </c>
      <c r="AW33" s="111" t="s">
        <v>89</v>
      </c>
    </row>
    <row r="34" spans="1:49" ht="16.5" customHeight="1" thickBot="1">
      <c r="A34" s="291" t="s">
        <v>610</v>
      </c>
      <c r="B34" s="291"/>
      <c r="C34" s="290">
        <v>0</v>
      </c>
      <c r="D34" s="290"/>
      <c r="E34" s="290">
        <v>0</v>
      </c>
      <c r="F34" s="290"/>
      <c r="G34" s="290"/>
      <c r="H34" s="275">
        <v>0</v>
      </c>
      <c r="I34" s="275"/>
      <c r="J34" s="276"/>
      <c r="K34" s="290">
        <v>0</v>
      </c>
      <c r="L34" s="290"/>
      <c r="M34" s="306">
        <f t="shared" si="0"/>
        <v>0</v>
      </c>
      <c r="N34" s="306"/>
      <c r="AQ34" s="13"/>
      <c r="AT34" s="223" t="s">
        <v>482</v>
      </c>
      <c r="AW34" s="111" t="s">
        <v>484</v>
      </c>
    </row>
    <row r="35" spans="1:49" ht="16.5" customHeight="1" thickBot="1">
      <c r="A35" s="291" t="s">
        <v>122</v>
      </c>
      <c r="B35" s="291"/>
      <c r="C35" s="290">
        <v>3</v>
      </c>
      <c r="D35" s="290"/>
      <c r="E35" s="290">
        <v>0</v>
      </c>
      <c r="F35" s="290"/>
      <c r="G35" s="290"/>
      <c r="H35" s="275">
        <v>0</v>
      </c>
      <c r="I35" s="275"/>
      <c r="J35" s="276"/>
      <c r="K35" s="290">
        <v>0</v>
      </c>
      <c r="L35" s="290"/>
      <c r="M35" s="306">
        <f t="shared" si="0"/>
        <v>3</v>
      </c>
      <c r="N35" s="306"/>
      <c r="AQ35" s="13"/>
      <c r="AT35" s="223" t="s">
        <v>483</v>
      </c>
      <c r="AW35" s="111" t="s">
        <v>485</v>
      </c>
    </row>
    <row r="36" spans="1:49" ht="16.5" customHeight="1" thickBot="1">
      <c r="A36" s="305" t="s">
        <v>25</v>
      </c>
      <c r="B36" s="305"/>
      <c r="C36" s="277">
        <f>SUM(C26:D35)</f>
        <v>27</v>
      </c>
      <c r="D36" s="277"/>
      <c r="E36" s="277">
        <f>SUM(E26:F35)</f>
        <v>1</v>
      </c>
      <c r="F36" s="277"/>
      <c r="G36" s="277"/>
      <c r="H36" s="277">
        <f>SUM(H26:I35)</f>
        <v>0</v>
      </c>
      <c r="I36" s="277"/>
      <c r="J36" s="277"/>
      <c r="K36" s="277">
        <f>SUM(K26:L35)</f>
        <v>0</v>
      </c>
      <c r="L36" s="277"/>
      <c r="M36" s="277">
        <f>SUM(M26:N35)</f>
        <v>28</v>
      </c>
      <c r="N36" s="277"/>
      <c r="AQ36" s="13"/>
      <c r="AT36" s="223" t="s">
        <v>89</v>
      </c>
      <c r="AW36" s="111" t="s">
        <v>54</v>
      </c>
    </row>
    <row r="37" spans="43:49" ht="16.5" customHeight="1" thickBot="1">
      <c r="AQ37" s="13"/>
      <c r="AT37" s="223" t="s">
        <v>484</v>
      </c>
      <c r="AW37" s="111" t="s">
        <v>55</v>
      </c>
    </row>
    <row r="38" spans="1:49" ht="16.5" customHeight="1" thickBot="1">
      <c r="A38" s="253" t="s">
        <v>663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5"/>
      <c r="O38" s="15"/>
      <c r="P38" s="15"/>
      <c r="Q38" s="15"/>
      <c r="AQ38" s="6"/>
      <c r="AT38" s="223" t="s">
        <v>485</v>
      </c>
      <c r="AW38" s="111" t="s">
        <v>58</v>
      </c>
    </row>
    <row r="39" spans="1:49" ht="33" customHeight="1" thickBot="1">
      <c r="A39" s="371" t="s">
        <v>99</v>
      </c>
      <c r="B39" s="372"/>
      <c r="C39" s="373"/>
      <c r="D39" s="325" t="s">
        <v>101</v>
      </c>
      <c r="E39" s="325"/>
      <c r="F39" s="325" t="s">
        <v>26</v>
      </c>
      <c r="G39" s="325"/>
      <c r="H39" s="344" t="s">
        <v>110</v>
      </c>
      <c r="I39" s="344"/>
      <c r="J39" s="368" t="s">
        <v>10</v>
      </c>
      <c r="K39" s="368"/>
      <c r="L39" s="369" t="s">
        <v>732</v>
      </c>
      <c r="M39" s="370"/>
      <c r="N39" s="377" t="s">
        <v>126</v>
      </c>
      <c r="AQ39" s="6"/>
      <c r="AT39" s="223" t="s">
        <v>54</v>
      </c>
      <c r="AW39" s="111" t="s">
        <v>59</v>
      </c>
    </row>
    <row r="40" spans="1:49" ht="15.75" thickBot="1">
      <c r="A40" s="374"/>
      <c r="B40" s="375"/>
      <c r="C40" s="376"/>
      <c r="D40" s="176" t="s">
        <v>102</v>
      </c>
      <c r="E40" s="176" t="s">
        <v>103</v>
      </c>
      <c r="F40" s="16" t="s">
        <v>102</v>
      </c>
      <c r="G40" s="16" t="s">
        <v>103</v>
      </c>
      <c r="H40" s="16" t="s">
        <v>102</v>
      </c>
      <c r="I40" s="16" t="s">
        <v>103</v>
      </c>
      <c r="J40" s="16" t="s">
        <v>102</v>
      </c>
      <c r="K40" s="16" t="s">
        <v>103</v>
      </c>
      <c r="L40" s="16" t="s">
        <v>102</v>
      </c>
      <c r="M40" s="16" t="s">
        <v>103</v>
      </c>
      <c r="N40" s="377"/>
      <c r="AQ40" s="6"/>
      <c r="AT40" s="223" t="s">
        <v>55</v>
      </c>
      <c r="AW40" s="111" t="s">
        <v>60</v>
      </c>
    </row>
    <row r="41" spans="1:49" ht="16.5" customHeight="1" thickBot="1">
      <c r="A41" s="292" t="s">
        <v>104</v>
      </c>
      <c r="B41" s="293"/>
      <c r="C41" s="294"/>
      <c r="D41" s="240">
        <v>0</v>
      </c>
      <c r="E41" s="240">
        <v>0</v>
      </c>
      <c r="F41" s="240">
        <v>0</v>
      </c>
      <c r="G41" s="240">
        <v>1</v>
      </c>
      <c r="H41" s="240">
        <v>0</v>
      </c>
      <c r="I41" s="240">
        <v>3</v>
      </c>
      <c r="J41" s="240">
        <v>3</v>
      </c>
      <c r="K41" s="240">
        <v>2</v>
      </c>
      <c r="L41" s="240">
        <v>0</v>
      </c>
      <c r="M41" s="240">
        <v>0</v>
      </c>
      <c r="N41" s="239">
        <f aca="true" t="shared" si="1" ref="N41:N46">SUM(D41:M41)</f>
        <v>9</v>
      </c>
      <c r="AQ41" s="6"/>
      <c r="AT41" s="223" t="s">
        <v>58</v>
      </c>
      <c r="AW41" s="111" t="s">
        <v>486</v>
      </c>
    </row>
    <row r="42" spans="1:49" ht="16.5" customHeight="1" thickBot="1">
      <c r="A42" s="292" t="s">
        <v>105</v>
      </c>
      <c r="B42" s="293"/>
      <c r="C42" s="294"/>
      <c r="D42" s="240">
        <v>1</v>
      </c>
      <c r="E42" s="240">
        <v>0</v>
      </c>
      <c r="F42" s="240">
        <v>1</v>
      </c>
      <c r="G42" s="240">
        <v>5</v>
      </c>
      <c r="H42" s="240">
        <v>0</v>
      </c>
      <c r="I42" s="240">
        <v>0</v>
      </c>
      <c r="J42" s="240">
        <v>0</v>
      </c>
      <c r="K42" s="240">
        <v>2</v>
      </c>
      <c r="L42" s="240">
        <v>1</v>
      </c>
      <c r="M42" s="240">
        <v>3</v>
      </c>
      <c r="N42" s="44">
        <f t="shared" si="1"/>
        <v>13</v>
      </c>
      <c r="AT42" s="223" t="s">
        <v>59</v>
      </c>
      <c r="AW42" s="111" t="s">
        <v>487</v>
      </c>
    </row>
    <row r="43" spans="1:49" ht="16.5" customHeight="1" thickBot="1">
      <c r="A43" s="292" t="s">
        <v>106</v>
      </c>
      <c r="B43" s="293"/>
      <c r="C43" s="294"/>
      <c r="D43" s="240">
        <v>1</v>
      </c>
      <c r="E43" s="240">
        <v>1</v>
      </c>
      <c r="F43" s="240">
        <v>1</v>
      </c>
      <c r="G43" s="240">
        <v>6</v>
      </c>
      <c r="H43" s="240">
        <v>1</v>
      </c>
      <c r="I43" s="240">
        <v>3</v>
      </c>
      <c r="J43" s="240">
        <v>1</v>
      </c>
      <c r="K43" s="240">
        <v>0</v>
      </c>
      <c r="L43" s="240">
        <v>0</v>
      </c>
      <c r="M43" s="240">
        <v>2</v>
      </c>
      <c r="N43" s="44">
        <f t="shared" si="1"/>
        <v>16</v>
      </c>
      <c r="AT43" s="223" t="s">
        <v>60</v>
      </c>
      <c r="AW43" s="111" t="s">
        <v>488</v>
      </c>
    </row>
    <row r="44" spans="1:49" ht="16.5" customHeight="1" thickBot="1">
      <c r="A44" s="292" t="s">
        <v>107</v>
      </c>
      <c r="B44" s="293"/>
      <c r="C44" s="294"/>
      <c r="D44" s="240">
        <v>0</v>
      </c>
      <c r="E44" s="240">
        <v>0</v>
      </c>
      <c r="F44" s="240">
        <v>1</v>
      </c>
      <c r="G44" s="240">
        <v>10</v>
      </c>
      <c r="H44" s="240">
        <v>1</v>
      </c>
      <c r="I44" s="240">
        <v>1</v>
      </c>
      <c r="J44" s="240">
        <v>0</v>
      </c>
      <c r="K44" s="240">
        <v>0</v>
      </c>
      <c r="L44" s="240">
        <v>0</v>
      </c>
      <c r="M44" s="240">
        <v>0</v>
      </c>
      <c r="N44" s="44">
        <f t="shared" si="1"/>
        <v>13</v>
      </c>
      <c r="AT44" s="223" t="s">
        <v>486</v>
      </c>
      <c r="AW44" s="111" t="s">
        <v>489</v>
      </c>
    </row>
    <row r="45" spans="1:49" ht="16.5" customHeight="1" thickBot="1">
      <c r="A45" s="292" t="s">
        <v>108</v>
      </c>
      <c r="B45" s="293"/>
      <c r="C45" s="294"/>
      <c r="D45" s="240">
        <v>0</v>
      </c>
      <c r="E45" s="240">
        <v>0</v>
      </c>
      <c r="F45" s="240">
        <v>0</v>
      </c>
      <c r="G45" s="240">
        <v>0</v>
      </c>
      <c r="H45" s="240">
        <v>0</v>
      </c>
      <c r="I45" s="240">
        <v>1</v>
      </c>
      <c r="J45" s="240">
        <v>0</v>
      </c>
      <c r="K45" s="240">
        <v>0</v>
      </c>
      <c r="L45" s="240">
        <v>0</v>
      </c>
      <c r="M45" s="240">
        <v>0</v>
      </c>
      <c r="N45" s="44">
        <f t="shared" si="1"/>
        <v>1</v>
      </c>
      <c r="AT45" s="223" t="s">
        <v>487</v>
      </c>
      <c r="AW45" s="111" t="s">
        <v>490</v>
      </c>
    </row>
    <row r="46" spans="1:49" ht="16.5" customHeight="1" thickBot="1">
      <c r="A46" s="292" t="s">
        <v>109</v>
      </c>
      <c r="B46" s="293"/>
      <c r="C46" s="294"/>
      <c r="D46" s="240">
        <v>0</v>
      </c>
      <c r="E46" s="240">
        <v>0</v>
      </c>
      <c r="F46" s="240">
        <v>0</v>
      </c>
      <c r="G46" s="240">
        <v>0</v>
      </c>
      <c r="H46" s="240">
        <v>0</v>
      </c>
      <c r="I46" s="240">
        <v>0</v>
      </c>
      <c r="J46" s="240">
        <v>0</v>
      </c>
      <c r="K46" s="240">
        <v>0</v>
      </c>
      <c r="L46" s="240">
        <v>0</v>
      </c>
      <c r="M46" s="240">
        <v>0</v>
      </c>
      <c r="N46" s="44">
        <f t="shared" si="1"/>
        <v>0</v>
      </c>
      <c r="AT46" s="223" t="s">
        <v>488</v>
      </c>
      <c r="AW46" s="111" t="s">
        <v>491</v>
      </c>
    </row>
    <row r="47" spans="1:49" ht="16.5" customHeight="1" thickBot="1">
      <c r="A47" s="272" t="s">
        <v>126</v>
      </c>
      <c r="B47" s="273"/>
      <c r="C47" s="274"/>
      <c r="D47" s="191">
        <f>SUM(D41:D46)</f>
        <v>2</v>
      </c>
      <c r="E47" s="191">
        <f>SUM(E41:E46)</f>
        <v>1</v>
      </c>
      <c r="F47" s="78">
        <f aca="true" t="shared" si="2" ref="F47:N47">SUM(F41:F46)</f>
        <v>3</v>
      </c>
      <c r="G47" s="78">
        <f t="shared" si="2"/>
        <v>22</v>
      </c>
      <c r="H47" s="78">
        <f t="shared" si="2"/>
        <v>2</v>
      </c>
      <c r="I47" s="78">
        <f t="shared" si="2"/>
        <v>8</v>
      </c>
      <c r="J47" s="78">
        <f t="shared" si="2"/>
        <v>4</v>
      </c>
      <c r="K47" s="78">
        <f t="shared" si="2"/>
        <v>4</v>
      </c>
      <c r="L47" s="78">
        <f t="shared" si="2"/>
        <v>1</v>
      </c>
      <c r="M47" s="78">
        <f t="shared" si="2"/>
        <v>5</v>
      </c>
      <c r="N47" s="78">
        <f t="shared" si="2"/>
        <v>52</v>
      </c>
      <c r="AT47" s="223" t="s">
        <v>489</v>
      </c>
      <c r="AW47" s="111" t="s">
        <v>492</v>
      </c>
    </row>
    <row r="48" spans="46:49" ht="16.5" customHeight="1" thickBot="1">
      <c r="AT48" s="223" t="s">
        <v>490</v>
      </c>
      <c r="AW48" s="111" t="s">
        <v>493</v>
      </c>
    </row>
    <row r="49" spans="1:49" ht="16.5" customHeight="1" thickBot="1">
      <c r="A49" s="253" t="s">
        <v>664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5"/>
      <c r="O49" s="15"/>
      <c r="AT49" s="223" t="s">
        <v>491</v>
      </c>
      <c r="AW49" s="111" t="s">
        <v>494</v>
      </c>
    </row>
    <row r="50" spans="1:49" ht="33" customHeight="1" thickBot="1">
      <c r="A50" s="378" t="s">
        <v>24</v>
      </c>
      <c r="B50" s="378"/>
      <c r="C50" s="378"/>
      <c r="D50" s="325" t="s">
        <v>101</v>
      </c>
      <c r="E50" s="325"/>
      <c r="F50" s="325" t="s">
        <v>26</v>
      </c>
      <c r="G50" s="325"/>
      <c r="H50" s="344" t="s">
        <v>111</v>
      </c>
      <c r="I50" s="344"/>
      <c r="J50" s="344" t="s">
        <v>10</v>
      </c>
      <c r="K50" s="344"/>
      <c r="L50" s="368" t="s">
        <v>732</v>
      </c>
      <c r="M50" s="368"/>
      <c r="N50" s="191" t="s">
        <v>126</v>
      </c>
      <c r="AT50" s="223" t="s">
        <v>492</v>
      </c>
      <c r="AW50" s="111" t="s">
        <v>495</v>
      </c>
    </row>
    <row r="51" spans="1:49" ht="19.5" customHeight="1" thickBot="1">
      <c r="A51" s="343" t="s">
        <v>328</v>
      </c>
      <c r="B51" s="343"/>
      <c r="C51" s="343"/>
      <c r="D51" s="323">
        <v>2</v>
      </c>
      <c r="E51" s="323"/>
      <c r="F51" s="323">
        <v>15</v>
      </c>
      <c r="G51" s="323"/>
      <c r="H51" s="323">
        <v>4</v>
      </c>
      <c r="I51" s="323"/>
      <c r="J51" s="323">
        <v>0</v>
      </c>
      <c r="K51" s="323"/>
      <c r="L51" s="323">
        <v>1</v>
      </c>
      <c r="M51" s="323"/>
      <c r="N51" s="242">
        <f>SUM(D51:M51)</f>
        <v>22</v>
      </c>
      <c r="AT51" s="223" t="s">
        <v>493</v>
      </c>
      <c r="AW51" s="111" t="s">
        <v>496</v>
      </c>
    </row>
    <row r="52" spans="1:49" ht="19.5" customHeight="1" thickBot="1">
      <c r="A52" s="343" t="s">
        <v>329</v>
      </c>
      <c r="B52" s="343"/>
      <c r="C52" s="343"/>
      <c r="D52" s="323">
        <v>1</v>
      </c>
      <c r="E52" s="323"/>
      <c r="F52" s="323">
        <v>6</v>
      </c>
      <c r="G52" s="323"/>
      <c r="H52" s="323">
        <v>4</v>
      </c>
      <c r="I52" s="323"/>
      <c r="J52" s="323">
        <v>8</v>
      </c>
      <c r="K52" s="323"/>
      <c r="L52" s="323">
        <v>3</v>
      </c>
      <c r="M52" s="323"/>
      <c r="N52" s="242">
        <f>SUM(D52:M52)</f>
        <v>22</v>
      </c>
      <c r="AT52" s="223" t="s">
        <v>494</v>
      </c>
      <c r="AW52" s="111" t="s">
        <v>497</v>
      </c>
    </row>
    <row r="53" spans="1:49" ht="16.5" customHeight="1" thickBot="1">
      <c r="A53" s="379" t="s">
        <v>126</v>
      </c>
      <c r="B53" s="380"/>
      <c r="C53" s="381"/>
      <c r="D53" s="382">
        <f>SUM(D51:D52)</f>
        <v>3</v>
      </c>
      <c r="E53" s="382"/>
      <c r="F53" s="382">
        <f>SUM(F51:F52)</f>
        <v>21</v>
      </c>
      <c r="G53" s="382"/>
      <c r="H53" s="382">
        <f>SUM(H51:H52)</f>
        <v>8</v>
      </c>
      <c r="I53" s="382"/>
      <c r="J53" s="382">
        <f>SUM(J51:J52)</f>
        <v>8</v>
      </c>
      <c r="K53" s="382"/>
      <c r="L53" s="382">
        <f>SUM(L51:L52)</f>
        <v>4</v>
      </c>
      <c r="M53" s="382"/>
      <c r="N53" s="241">
        <f>N51+N52</f>
        <v>44</v>
      </c>
      <c r="O53" s="118"/>
      <c r="AT53" s="223" t="s">
        <v>912</v>
      </c>
      <c r="AW53" s="111"/>
    </row>
    <row r="54" spans="46:49" ht="16.5" customHeight="1" thickBot="1">
      <c r="AT54" s="223" t="s">
        <v>495</v>
      </c>
      <c r="AW54" s="111" t="s">
        <v>500</v>
      </c>
    </row>
    <row r="55" spans="1:49" ht="16.5" customHeight="1" thickBot="1">
      <c r="A55" s="253" t="s">
        <v>903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5"/>
      <c r="O55" s="15"/>
      <c r="AT55" s="223" t="s">
        <v>496</v>
      </c>
      <c r="AW55" s="111" t="s">
        <v>501</v>
      </c>
    </row>
    <row r="56" spans="1:49" ht="16.5" customHeight="1" thickBot="1">
      <c r="A56" s="326" t="s">
        <v>113</v>
      </c>
      <c r="B56" s="327"/>
      <c r="C56" s="327"/>
      <c r="D56" s="328"/>
      <c r="E56" s="320" t="s">
        <v>100</v>
      </c>
      <c r="F56" s="321"/>
      <c r="G56" s="321"/>
      <c r="H56" s="321"/>
      <c r="I56" s="321"/>
      <c r="J56" s="321"/>
      <c r="K56" s="321"/>
      <c r="L56" s="322"/>
      <c r="M56" s="332" t="s">
        <v>98</v>
      </c>
      <c r="N56" s="333"/>
      <c r="AT56" s="223" t="s">
        <v>497</v>
      </c>
      <c r="AW56" s="111" t="s">
        <v>502</v>
      </c>
    </row>
    <row r="57" spans="1:49" ht="33.75" customHeight="1" thickBot="1">
      <c r="A57" s="329"/>
      <c r="B57" s="330"/>
      <c r="C57" s="330"/>
      <c r="D57" s="331"/>
      <c r="E57" s="325" t="s">
        <v>123</v>
      </c>
      <c r="F57" s="325"/>
      <c r="G57" s="265" t="s">
        <v>124</v>
      </c>
      <c r="H57" s="266"/>
      <c r="I57" s="319" t="s">
        <v>340</v>
      </c>
      <c r="J57" s="319"/>
      <c r="K57" s="319" t="s">
        <v>114</v>
      </c>
      <c r="L57" s="319"/>
      <c r="M57" s="334"/>
      <c r="N57" s="335"/>
      <c r="AT57" s="223" t="s">
        <v>498</v>
      </c>
      <c r="AW57" s="111" t="s">
        <v>503</v>
      </c>
    </row>
    <row r="58" spans="1:49" ht="16.5" customHeight="1" thickBot="1">
      <c r="A58" s="262" t="s">
        <v>115</v>
      </c>
      <c r="B58" s="263"/>
      <c r="C58" s="263"/>
      <c r="D58" s="264"/>
      <c r="E58" s="270">
        <v>9</v>
      </c>
      <c r="F58" s="270"/>
      <c r="G58" s="270">
        <v>1</v>
      </c>
      <c r="H58" s="270"/>
      <c r="I58" s="270">
        <v>0</v>
      </c>
      <c r="J58" s="270"/>
      <c r="K58" s="270">
        <v>1</v>
      </c>
      <c r="L58" s="270"/>
      <c r="M58" s="324">
        <f aca="true" t="shared" si="3" ref="M58:M65">SUM(C58:L58)</f>
        <v>11</v>
      </c>
      <c r="N58" s="324"/>
      <c r="O58" s="15"/>
      <c r="AT58" s="223" t="s">
        <v>499</v>
      </c>
      <c r="AW58" s="111" t="s">
        <v>504</v>
      </c>
    </row>
    <row r="59" spans="1:49" ht="16.5" customHeight="1" thickBot="1">
      <c r="A59" s="262" t="s">
        <v>116</v>
      </c>
      <c r="B59" s="263"/>
      <c r="C59" s="263"/>
      <c r="D59" s="264"/>
      <c r="E59" s="270">
        <v>3</v>
      </c>
      <c r="F59" s="270"/>
      <c r="G59" s="270">
        <v>1</v>
      </c>
      <c r="H59" s="270"/>
      <c r="I59" s="270">
        <v>0</v>
      </c>
      <c r="J59" s="270"/>
      <c r="K59" s="270">
        <v>1</v>
      </c>
      <c r="L59" s="270"/>
      <c r="M59" s="324">
        <f t="shared" si="3"/>
        <v>5</v>
      </c>
      <c r="N59" s="324"/>
      <c r="AT59" s="223" t="s">
        <v>500</v>
      </c>
      <c r="AW59" s="111" t="s">
        <v>505</v>
      </c>
    </row>
    <row r="60" spans="1:49" ht="16.5" customHeight="1" thickBot="1">
      <c r="A60" s="262" t="s">
        <v>117</v>
      </c>
      <c r="B60" s="263"/>
      <c r="C60" s="263"/>
      <c r="D60" s="264"/>
      <c r="E60" s="270">
        <v>2</v>
      </c>
      <c r="F60" s="270"/>
      <c r="G60" s="270">
        <v>0</v>
      </c>
      <c r="H60" s="270"/>
      <c r="I60" s="270">
        <v>0</v>
      </c>
      <c r="J60" s="270"/>
      <c r="K60" s="270">
        <v>0</v>
      </c>
      <c r="L60" s="270"/>
      <c r="M60" s="324">
        <f t="shared" si="3"/>
        <v>2</v>
      </c>
      <c r="N60" s="324"/>
      <c r="AT60" s="223" t="s">
        <v>501</v>
      </c>
      <c r="AW60" s="111" t="s">
        <v>506</v>
      </c>
    </row>
    <row r="61" spans="1:49" ht="16.5" customHeight="1" thickBot="1">
      <c r="A61" s="262" t="s">
        <v>118</v>
      </c>
      <c r="B61" s="263"/>
      <c r="C61" s="263"/>
      <c r="D61" s="264"/>
      <c r="E61" s="270">
        <v>0</v>
      </c>
      <c r="F61" s="270"/>
      <c r="G61" s="270">
        <v>0</v>
      </c>
      <c r="H61" s="270"/>
      <c r="I61" s="270">
        <v>0</v>
      </c>
      <c r="J61" s="270"/>
      <c r="K61" s="270">
        <v>0</v>
      </c>
      <c r="L61" s="270"/>
      <c r="M61" s="324">
        <f t="shared" si="3"/>
        <v>0</v>
      </c>
      <c r="N61" s="324"/>
      <c r="AT61" s="223" t="s">
        <v>502</v>
      </c>
      <c r="AW61" s="111" t="s">
        <v>507</v>
      </c>
    </row>
    <row r="62" spans="1:49" ht="16.5" customHeight="1" thickBot="1">
      <c r="A62" s="262" t="s">
        <v>119</v>
      </c>
      <c r="B62" s="263"/>
      <c r="C62" s="263"/>
      <c r="D62" s="264"/>
      <c r="E62" s="270">
        <v>1</v>
      </c>
      <c r="F62" s="270"/>
      <c r="G62" s="270">
        <v>0</v>
      </c>
      <c r="H62" s="270"/>
      <c r="I62" s="270">
        <v>0</v>
      </c>
      <c r="J62" s="270"/>
      <c r="K62" s="270">
        <v>0</v>
      </c>
      <c r="L62" s="270"/>
      <c r="M62" s="324">
        <f t="shared" si="3"/>
        <v>1</v>
      </c>
      <c r="N62" s="324"/>
      <c r="AT62" s="223" t="s">
        <v>503</v>
      </c>
      <c r="AW62" s="111" t="s">
        <v>508</v>
      </c>
    </row>
    <row r="63" spans="1:49" ht="16.5" customHeight="1" thickBot="1">
      <c r="A63" s="262" t="s">
        <v>120</v>
      </c>
      <c r="B63" s="263"/>
      <c r="C63" s="263"/>
      <c r="D63" s="264"/>
      <c r="E63" s="270">
        <v>0</v>
      </c>
      <c r="F63" s="270"/>
      <c r="G63" s="270">
        <v>0</v>
      </c>
      <c r="H63" s="270"/>
      <c r="I63" s="270">
        <v>0</v>
      </c>
      <c r="J63" s="270"/>
      <c r="K63" s="270">
        <v>0</v>
      </c>
      <c r="L63" s="270"/>
      <c r="M63" s="324">
        <f t="shared" si="3"/>
        <v>0</v>
      </c>
      <c r="N63" s="324"/>
      <c r="AT63" s="223" t="s">
        <v>504</v>
      </c>
      <c r="AW63" s="111" t="s">
        <v>509</v>
      </c>
    </row>
    <row r="64" spans="1:49" ht="16.5" customHeight="1" thickBot="1">
      <c r="A64" s="262" t="s">
        <v>121</v>
      </c>
      <c r="B64" s="263"/>
      <c r="C64" s="263"/>
      <c r="D64" s="264"/>
      <c r="E64" s="270">
        <v>2</v>
      </c>
      <c r="F64" s="270"/>
      <c r="G64" s="270">
        <v>0</v>
      </c>
      <c r="H64" s="270"/>
      <c r="I64" s="270">
        <v>0</v>
      </c>
      <c r="J64" s="270"/>
      <c r="K64" s="270">
        <v>1</v>
      </c>
      <c r="L64" s="270"/>
      <c r="M64" s="324">
        <f t="shared" si="3"/>
        <v>3</v>
      </c>
      <c r="N64" s="324"/>
      <c r="AT64" s="223" t="s">
        <v>505</v>
      </c>
      <c r="AW64" s="111" t="s">
        <v>521</v>
      </c>
    </row>
    <row r="65" spans="1:49" ht="16.5" customHeight="1" thickBot="1">
      <c r="A65" s="262" t="s">
        <v>122</v>
      </c>
      <c r="B65" s="263"/>
      <c r="C65" s="263"/>
      <c r="D65" s="264"/>
      <c r="E65" s="270">
        <v>3</v>
      </c>
      <c r="F65" s="270"/>
      <c r="G65" s="270">
        <v>0</v>
      </c>
      <c r="H65" s="270"/>
      <c r="I65" s="270">
        <v>0</v>
      </c>
      <c r="J65" s="270"/>
      <c r="K65" s="270">
        <v>0</v>
      </c>
      <c r="L65" s="270"/>
      <c r="M65" s="324">
        <f t="shared" si="3"/>
        <v>3</v>
      </c>
      <c r="N65" s="324"/>
      <c r="AT65" s="223" t="s">
        <v>506</v>
      </c>
      <c r="AW65" s="111" t="s">
        <v>479</v>
      </c>
    </row>
    <row r="66" spans="1:49" ht="16.5" customHeight="1" thickBot="1">
      <c r="A66" s="272" t="s">
        <v>25</v>
      </c>
      <c r="B66" s="273"/>
      <c r="C66" s="273"/>
      <c r="D66" s="274"/>
      <c r="E66" s="337">
        <f>SUM(E58:F65)</f>
        <v>20</v>
      </c>
      <c r="F66" s="337"/>
      <c r="G66" s="337">
        <f>SUM(G58:H65)</f>
        <v>2</v>
      </c>
      <c r="H66" s="337"/>
      <c r="I66" s="337">
        <f>SUM(I58:J65)</f>
        <v>0</v>
      </c>
      <c r="J66" s="337"/>
      <c r="K66" s="337">
        <f>SUM(K58:L65)</f>
        <v>3</v>
      </c>
      <c r="L66" s="337"/>
      <c r="M66" s="337">
        <f>SUM(M58:N65)</f>
        <v>25</v>
      </c>
      <c r="N66" s="337"/>
      <c r="AT66" s="223" t="s">
        <v>507</v>
      </c>
      <c r="AW66" s="111" t="s">
        <v>512</v>
      </c>
    </row>
    <row r="67" spans="1:49" ht="16.5" customHeight="1" thickBot="1">
      <c r="A67" s="161"/>
      <c r="B67" s="161"/>
      <c r="C67" s="161"/>
      <c r="D67" s="161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AT67" s="223" t="s">
        <v>508</v>
      </c>
      <c r="AW67" s="111"/>
    </row>
    <row r="68" spans="1:49" ht="32.25" customHeight="1" thickBot="1">
      <c r="A68" s="253" t="s">
        <v>763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5"/>
      <c r="O68" s="15"/>
      <c r="AT68" s="223" t="s">
        <v>509</v>
      </c>
      <c r="AW68" s="111"/>
    </row>
    <row r="69" spans="1:49" ht="16.5" customHeight="1" thickBot="1">
      <c r="A69" s="353" t="s">
        <v>24</v>
      </c>
      <c r="B69" s="354"/>
      <c r="C69" s="354"/>
      <c r="D69" s="355"/>
      <c r="E69" s="345" t="s">
        <v>100</v>
      </c>
      <c r="F69" s="346"/>
      <c r="G69" s="346"/>
      <c r="H69" s="346"/>
      <c r="I69" s="346"/>
      <c r="J69" s="346"/>
      <c r="K69" s="346"/>
      <c r="L69" s="346"/>
      <c r="M69" s="346"/>
      <c r="N69" s="347"/>
      <c r="AT69" s="223" t="s">
        <v>133</v>
      </c>
      <c r="AW69" s="111"/>
    </row>
    <row r="70" spans="1:49" ht="32.25" customHeight="1" thickBot="1">
      <c r="A70" s="356"/>
      <c r="B70" s="357"/>
      <c r="C70" s="357"/>
      <c r="D70" s="358"/>
      <c r="E70" s="325" t="s">
        <v>101</v>
      </c>
      <c r="F70" s="325"/>
      <c r="G70" s="325" t="s">
        <v>26</v>
      </c>
      <c r="H70" s="325"/>
      <c r="I70" s="344" t="s">
        <v>111</v>
      </c>
      <c r="J70" s="344"/>
      <c r="K70" s="344" t="s">
        <v>667</v>
      </c>
      <c r="L70" s="344"/>
      <c r="M70" s="348" t="s">
        <v>10</v>
      </c>
      <c r="N70" s="348"/>
      <c r="AT70" s="223" t="s">
        <v>510</v>
      </c>
      <c r="AW70" s="111"/>
    </row>
    <row r="71" spans="1:49" ht="16.5" customHeight="1" thickBot="1">
      <c r="A71" s="343" t="s">
        <v>328</v>
      </c>
      <c r="B71" s="343"/>
      <c r="C71" s="343"/>
      <c r="D71" s="343"/>
      <c r="E71" s="323">
        <v>0</v>
      </c>
      <c r="F71" s="323"/>
      <c r="G71" s="323">
        <v>0</v>
      </c>
      <c r="H71" s="323"/>
      <c r="I71" s="323">
        <v>0</v>
      </c>
      <c r="J71" s="323"/>
      <c r="K71" s="323">
        <v>0</v>
      </c>
      <c r="L71" s="323"/>
      <c r="M71" s="336">
        <f>SUM(E71:L71)</f>
        <v>0</v>
      </c>
      <c r="N71" s="336"/>
      <c r="AS71" s="35"/>
      <c r="AT71" s="223" t="s">
        <v>511</v>
      </c>
      <c r="AW71" s="111"/>
    </row>
    <row r="72" spans="1:49" ht="15.75" customHeight="1" thickBot="1">
      <c r="A72" s="343" t="s">
        <v>329</v>
      </c>
      <c r="B72" s="343"/>
      <c r="C72" s="343"/>
      <c r="D72" s="343"/>
      <c r="E72" s="323">
        <v>0</v>
      </c>
      <c r="F72" s="323"/>
      <c r="G72" s="323">
        <v>0</v>
      </c>
      <c r="H72" s="323"/>
      <c r="I72" s="323">
        <v>0</v>
      </c>
      <c r="J72" s="323"/>
      <c r="K72" s="323">
        <v>0</v>
      </c>
      <c r="L72" s="323"/>
      <c r="M72" s="336">
        <f>SUM(E72:L72)</f>
        <v>0</v>
      </c>
      <c r="N72" s="336"/>
      <c r="AT72" s="223" t="s">
        <v>512</v>
      </c>
      <c r="AW72" s="111" t="s">
        <v>498</v>
      </c>
    </row>
    <row r="73" spans="46:49" ht="15.75" thickBot="1">
      <c r="AT73" s="223" t="s">
        <v>513</v>
      </c>
      <c r="AW73" s="111"/>
    </row>
    <row r="74" spans="46:49" ht="15.75" thickBot="1">
      <c r="AT74" s="223" t="s">
        <v>61</v>
      </c>
      <c r="AW74" s="111" t="s">
        <v>499</v>
      </c>
    </row>
    <row r="75" spans="1:49" ht="15.75" thickBot="1">
      <c r="A75" s="338" t="s">
        <v>875</v>
      </c>
      <c r="B75" s="339"/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40"/>
      <c r="AT75" s="223" t="s">
        <v>62</v>
      </c>
      <c r="AW75" s="111" t="s">
        <v>475</v>
      </c>
    </row>
    <row r="76" spans="46:49" ht="15.75" thickBot="1">
      <c r="AT76" s="223" t="s">
        <v>63</v>
      </c>
      <c r="AW76" s="111" t="s">
        <v>480</v>
      </c>
    </row>
    <row r="77" spans="1:49" s="35" customFormat="1" ht="33.75" customHeight="1" thickBot="1">
      <c r="A77" s="342" t="s">
        <v>668</v>
      </c>
      <c r="B77" s="342"/>
      <c r="C77" s="342"/>
      <c r="D77" s="342"/>
      <c r="E77" s="342"/>
      <c r="F77" s="342"/>
      <c r="G77" s="342"/>
      <c r="H77" s="341" t="s">
        <v>604</v>
      </c>
      <c r="I77" s="341"/>
      <c r="J77" s="341"/>
      <c r="K77" s="341"/>
      <c r="L77" s="341"/>
      <c r="M77" s="341"/>
      <c r="N77" s="341"/>
      <c r="AS77" s="4"/>
      <c r="AT77" s="223" t="s">
        <v>64</v>
      </c>
      <c r="AW77" s="111" t="s">
        <v>477</v>
      </c>
    </row>
    <row r="78" spans="46:49" ht="15.75" thickBot="1">
      <c r="AT78" s="223" t="s">
        <v>65</v>
      </c>
      <c r="AW78" s="111" t="s">
        <v>476</v>
      </c>
    </row>
    <row r="79" spans="46:49" ht="16.5" customHeight="1" thickBot="1">
      <c r="AT79" s="223" t="s">
        <v>514</v>
      </c>
      <c r="AW79" s="111" t="s">
        <v>514</v>
      </c>
    </row>
    <row r="80" spans="1:49" ht="16.5" customHeight="1" thickBot="1">
      <c r="A80" s="349" t="s">
        <v>443</v>
      </c>
      <c r="B80" s="350"/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1"/>
      <c r="AT80" s="223" t="s">
        <v>515</v>
      </c>
      <c r="AW80" s="111" t="s">
        <v>516</v>
      </c>
    </row>
    <row r="81" spans="1:49" ht="16.5" customHeight="1" thickBot="1">
      <c r="A81" s="278" t="s">
        <v>145</v>
      </c>
      <c r="B81" s="278"/>
      <c r="C81" s="278"/>
      <c r="D81" s="278"/>
      <c r="E81" s="278"/>
      <c r="F81" s="278"/>
      <c r="G81" s="278"/>
      <c r="H81" s="352" t="s">
        <v>604</v>
      </c>
      <c r="I81" s="352"/>
      <c r="J81" s="352"/>
      <c r="K81" s="352"/>
      <c r="L81" s="352"/>
      <c r="M81" s="352"/>
      <c r="N81" s="352"/>
      <c r="AT81" s="223" t="s">
        <v>516</v>
      </c>
      <c r="AW81" s="111" t="s">
        <v>515</v>
      </c>
    </row>
    <row r="82" spans="1:49" ht="16.5" customHeight="1" thickBot="1">
      <c r="A82" s="278" t="s">
        <v>146</v>
      </c>
      <c r="B82" s="278"/>
      <c r="C82" s="278"/>
      <c r="D82" s="278"/>
      <c r="E82" s="278"/>
      <c r="F82" s="278"/>
      <c r="G82" s="278"/>
      <c r="H82" s="352" t="s">
        <v>604</v>
      </c>
      <c r="I82" s="352"/>
      <c r="J82" s="352"/>
      <c r="K82" s="352"/>
      <c r="L82" s="352"/>
      <c r="M82" s="352"/>
      <c r="N82" s="352"/>
      <c r="AT82" s="223" t="s">
        <v>517</v>
      </c>
      <c r="AW82" s="111" t="s">
        <v>517</v>
      </c>
    </row>
    <row r="83" spans="1:49" ht="16.5" customHeight="1" thickBot="1">
      <c r="A83" s="278" t="s">
        <v>147</v>
      </c>
      <c r="B83" s="278"/>
      <c r="C83" s="278"/>
      <c r="D83" s="278"/>
      <c r="E83" s="278"/>
      <c r="F83" s="278"/>
      <c r="G83" s="278"/>
      <c r="H83" s="352" t="s">
        <v>604</v>
      </c>
      <c r="I83" s="352"/>
      <c r="J83" s="352"/>
      <c r="K83" s="352"/>
      <c r="L83" s="352"/>
      <c r="M83" s="352"/>
      <c r="N83" s="352"/>
      <c r="O83" s="15"/>
      <c r="AT83" s="223" t="s">
        <v>518</v>
      </c>
      <c r="AW83" s="111" t="s">
        <v>518</v>
      </c>
    </row>
    <row r="84" spans="1:49" ht="16.5" customHeight="1" thickBot="1">
      <c r="A84" s="278" t="s">
        <v>148</v>
      </c>
      <c r="B84" s="278"/>
      <c r="C84" s="278"/>
      <c r="D84" s="278"/>
      <c r="E84" s="278"/>
      <c r="F84" s="278"/>
      <c r="G84" s="278"/>
      <c r="H84" s="352" t="s">
        <v>605</v>
      </c>
      <c r="I84" s="352"/>
      <c r="J84" s="352"/>
      <c r="K84" s="352"/>
      <c r="L84" s="352"/>
      <c r="M84" s="352"/>
      <c r="N84" s="352"/>
      <c r="AT84" s="223" t="s">
        <v>76</v>
      </c>
      <c r="AW84" s="111" t="s">
        <v>76</v>
      </c>
    </row>
    <row r="85" spans="1:49" ht="16.5" customHeight="1" thickBot="1">
      <c r="A85" s="278" t="s">
        <v>149</v>
      </c>
      <c r="B85" s="278"/>
      <c r="C85" s="278"/>
      <c r="D85" s="278"/>
      <c r="E85" s="278"/>
      <c r="F85" s="278"/>
      <c r="G85" s="278"/>
      <c r="H85" s="352" t="s">
        <v>604</v>
      </c>
      <c r="I85" s="352"/>
      <c r="J85" s="352"/>
      <c r="K85" s="352"/>
      <c r="L85" s="352"/>
      <c r="M85" s="352"/>
      <c r="N85" s="352"/>
      <c r="AT85" s="223" t="s">
        <v>69</v>
      </c>
      <c r="AW85" s="111" t="s">
        <v>69</v>
      </c>
    </row>
    <row r="86" spans="46:49" ht="16.5" customHeight="1" thickBot="1">
      <c r="AT86" s="223" t="s">
        <v>519</v>
      </c>
      <c r="AW86" s="111" t="s">
        <v>519</v>
      </c>
    </row>
    <row r="87" spans="1:49" ht="33.75" customHeight="1" thickBot="1">
      <c r="A87" s="365" t="s">
        <v>444</v>
      </c>
      <c r="B87" s="366"/>
      <c r="C87" s="366"/>
      <c r="D87" s="366"/>
      <c r="E87" s="366"/>
      <c r="F87" s="366"/>
      <c r="G87" s="367"/>
      <c r="H87" s="362" t="s">
        <v>604</v>
      </c>
      <c r="I87" s="363"/>
      <c r="J87" s="363"/>
      <c r="K87" s="363"/>
      <c r="L87" s="363"/>
      <c r="M87" s="363"/>
      <c r="N87" s="364"/>
      <c r="O87" s="15"/>
      <c r="AT87" s="223" t="s">
        <v>70</v>
      </c>
      <c r="AW87" s="111" t="s">
        <v>70</v>
      </c>
    </row>
    <row r="88" spans="46:49" ht="16.5" customHeight="1" thickBot="1">
      <c r="AT88" s="223" t="s">
        <v>71</v>
      </c>
      <c r="AW88" s="111" t="s">
        <v>71</v>
      </c>
    </row>
    <row r="89" spans="1:49" ht="16.5" customHeight="1" thickBot="1">
      <c r="A89" s="365" t="s">
        <v>445</v>
      </c>
      <c r="B89" s="366"/>
      <c r="C89" s="366"/>
      <c r="D89" s="366"/>
      <c r="E89" s="366"/>
      <c r="F89" s="366"/>
      <c r="G89" s="366"/>
      <c r="H89" s="366"/>
      <c r="I89" s="366"/>
      <c r="J89" s="366"/>
      <c r="K89" s="366"/>
      <c r="L89" s="366"/>
      <c r="M89" s="366"/>
      <c r="N89" s="367"/>
      <c r="AT89" s="223" t="s">
        <v>75</v>
      </c>
      <c r="AW89" s="111" t="s">
        <v>75</v>
      </c>
    </row>
    <row r="90" spans="1:49" ht="16.5" customHeight="1" thickBot="1">
      <c r="A90" s="359" t="s">
        <v>150</v>
      </c>
      <c r="B90" s="360"/>
      <c r="C90" s="360"/>
      <c r="D90" s="360"/>
      <c r="E90" s="360"/>
      <c r="F90" s="360"/>
      <c r="G90" s="360"/>
      <c r="H90" s="360"/>
      <c r="I90" s="360"/>
      <c r="J90" s="361"/>
      <c r="K90" s="256" t="s">
        <v>151</v>
      </c>
      <c r="L90" s="256"/>
      <c r="M90" s="256"/>
      <c r="N90" s="256"/>
      <c r="AT90" s="223" t="s">
        <v>77</v>
      </c>
      <c r="AW90" s="111" t="s">
        <v>77</v>
      </c>
    </row>
    <row r="91" spans="1:49" ht="20.25" customHeight="1" thickBot="1">
      <c r="A91" s="292" t="s">
        <v>152</v>
      </c>
      <c r="B91" s="293"/>
      <c r="C91" s="293"/>
      <c r="D91" s="293"/>
      <c r="E91" s="293"/>
      <c r="F91" s="293"/>
      <c r="G91" s="293"/>
      <c r="H91" s="293"/>
      <c r="I91" s="293"/>
      <c r="J91" s="294"/>
      <c r="K91" s="257">
        <v>21</v>
      </c>
      <c r="L91" s="257"/>
      <c r="M91" s="257"/>
      <c r="N91" s="257"/>
      <c r="AT91" s="223" t="s">
        <v>78</v>
      </c>
      <c r="AW91" s="111" t="s">
        <v>78</v>
      </c>
    </row>
    <row r="92" spans="1:49" ht="21.75" customHeight="1" thickBot="1">
      <c r="A92" s="292" t="s">
        <v>394</v>
      </c>
      <c r="B92" s="293"/>
      <c r="C92" s="293"/>
      <c r="D92" s="293"/>
      <c r="E92" s="293"/>
      <c r="F92" s="293"/>
      <c r="G92" s="293"/>
      <c r="H92" s="293"/>
      <c r="I92" s="293"/>
      <c r="J92" s="294"/>
      <c r="K92" s="257">
        <v>3</v>
      </c>
      <c r="L92" s="257"/>
      <c r="M92" s="257"/>
      <c r="N92" s="257"/>
      <c r="AT92" s="223" t="s">
        <v>520</v>
      </c>
      <c r="AW92" s="111" t="s">
        <v>520</v>
      </c>
    </row>
    <row r="93" spans="1:49" ht="16.5" customHeight="1" thickBot="1">
      <c r="A93" s="292" t="s">
        <v>153</v>
      </c>
      <c r="B93" s="293"/>
      <c r="C93" s="293"/>
      <c r="D93" s="293"/>
      <c r="E93" s="293"/>
      <c r="F93" s="293"/>
      <c r="G93" s="293"/>
      <c r="H93" s="293"/>
      <c r="I93" s="293"/>
      <c r="J93" s="294"/>
      <c r="K93" s="257">
        <v>18</v>
      </c>
      <c r="L93" s="257"/>
      <c r="M93" s="257"/>
      <c r="N93" s="257"/>
      <c r="AT93" s="223" t="s">
        <v>3</v>
      </c>
      <c r="AW93" s="111" t="s">
        <v>3</v>
      </c>
    </row>
    <row r="94" spans="1:49" ht="18.75" customHeight="1" thickBot="1">
      <c r="A94" s="292" t="s">
        <v>154</v>
      </c>
      <c r="B94" s="293"/>
      <c r="C94" s="293"/>
      <c r="D94" s="293"/>
      <c r="E94" s="293"/>
      <c r="F94" s="293"/>
      <c r="G94" s="293"/>
      <c r="H94" s="293"/>
      <c r="I94" s="293"/>
      <c r="J94" s="294"/>
      <c r="K94" s="257">
        <v>3</v>
      </c>
      <c r="L94" s="257"/>
      <c r="M94" s="257"/>
      <c r="N94" s="257"/>
      <c r="AT94" s="223" t="s">
        <v>521</v>
      </c>
      <c r="AW94" s="111" t="s">
        <v>50</v>
      </c>
    </row>
    <row r="95" spans="46:49" ht="16.5" customHeight="1" thickBot="1">
      <c r="AT95" s="223" t="s">
        <v>50</v>
      </c>
      <c r="AW95" s="111" t="s">
        <v>79</v>
      </c>
    </row>
    <row r="96" spans="1:49" ht="19.5" customHeight="1" thickBot="1">
      <c r="A96" s="253" t="s">
        <v>446</v>
      </c>
      <c r="B96" s="254"/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5"/>
      <c r="AT96" s="223" t="s">
        <v>913</v>
      </c>
      <c r="AW96" s="111" t="s">
        <v>48</v>
      </c>
    </row>
    <row r="97" spans="1:49" s="15" customFormat="1" ht="18" customHeight="1" thickBot="1">
      <c r="A97" s="267" t="s">
        <v>759</v>
      </c>
      <c r="B97" s="268"/>
      <c r="C97" s="268"/>
      <c r="D97" s="268"/>
      <c r="E97" s="268"/>
      <c r="F97" s="268"/>
      <c r="G97" s="268"/>
      <c r="H97" s="268"/>
      <c r="I97" s="268"/>
      <c r="J97" s="269"/>
      <c r="K97" s="259">
        <v>0</v>
      </c>
      <c r="L97" s="260"/>
      <c r="M97" s="260"/>
      <c r="N97" s="261"/>
      <c r="AS97" s="4"/>
      <c r="AT97" s="223" t="s">
        <v>79</v>
      </c>
      <c r="AW97" s="216"/>
    </row>
    <row r="98" spans="1:49" s="15" customFormat="1" ht="19.5" customHeight="1" thickBot="1">
      <c r="A98" s="267" t="s">
        <v>760</v>
      </c>
      <c r="B98" s="268"/>
      <c r="C98" s="268"/>
      <c r="D98" s="268"/>
      <c r="E98" s="268"/>
      <c r="F98" s="268"/>
      <c r="G98" s="268"/>
      <c r="H98" s="268"/>
      <c r="I98" s="268"/>
      <c r="J98" s="269"/>
      <c r="K98" s="259">
        <v>0</v>
      </c>
      <c r="L98" s="260"/>
      <c r="M98" s="260"/>
      <c r="N98" s="261"/>
      <c r="AS98" s="4"/>
      <c r="AT98" s="223" t="s">
        <v>48</v>
      </c>
      <c r="AW98" s="216"/>
    </row>
    <row r="99" spans="1:49" s="15" customFormat="1" ht="17.25" customHeight="1" thickBot="1">
      <c r="A99" s="267" t="s">
        <v>761</v>
      </c>
      <c r="B99" s="268"/>
      <c r="C99" s="268"/>
      <c r="D99" s="268"/>
      <c r="E99" s="268"/>
      <c r="F99" s="268"/>
      <c r="G99" s="268"/>
      <c r="H99" s="268"/>
      <c r="I99" s="268"/>
      <c r="J99" s="269"/>
      <c r="K99" s="259">
        <v>0</v>
      </c>
      <c r="L99" s="260"/>
      <c r="M99" s="260"/>
      <c r="N99" s="261"/>
      <c r="AS99" s="4"/>
      <c r="AT99" s="223" t="s">
        <v>47</v>
      </c>
      <c r="AW99" s="216"/>
    </row>
    <row r="100" spans="46:49" ht="16.5" customHeight="1" thickBot="1">
      <c r="AT100" s="223" t="s">
        <v>66</v>
      </c>
      <c r="AW100" s="111" t="s">
        <v>66</v>
      </c>
    </row>
    <row r="101" spans="1:46" ht="16.5" customHeight="1" thickBot="1">
      <c r="A101" s="253" t="s">
        <v>762</v>
      </c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255"/>
      <c r="AT101" s="225"/>
    </row>
    <row r="102" spans="1:49" ht="16.5" customHeight="1" thickBot="1">
      <c r="A102" s="258"/>
      <c r="B102" s="258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AT102" s="223" t="s">
        <v>522</v>
      </c>
      <c r="AW102" s="111" t="s">
        <v>522</v>
      </c>
    </row>
    <row r="103" spans="1:49" ht="16.5" customHeight="1" thickBot="1">
      <c r="A103" s="258" t="s">
        <v>127</v>
      </c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AT103" s="223" t="s">
        <v>523</v>
      </c>
      <c r="AV103" s="112"/>
      <c r="AW103" s="111" t="s">
        <v>523</v>
      </c>
    </row>
    <row r="104" spans="1:49" ht="16.5" customHeight="1" thickBot="1">
      <c r="A104" s="258" t="s">
        <v>128</v>
      </c>
      <c r="B104" s="258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AT104" s="223" t="s">
        <v>524</v>
      </c>
      <c r="AW104" s="111" t="s">
        <v>524</v>
      </c>
    </row>
    <row r="105" spans="1:49" ht="16.5" customHeight="1" thickBot="1">
      <c r="A105" s="258" t="s">
        <v>129</v>
      </c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AT105" s="223" t="s">
        <v>525</v>
      </c>
      <c r="AW105" s="111" t="s">
        <v>525</v>
      </c>
    </row>
    <row r="106" spans="1:49" ht="16.5" customHeight="1" thickBot="1">
      <c r="A106" s="258" t="s">
        <v>345</v>
      </c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AT106" s="223" t="s">
        <v>526</v>
      </c>
      <c r="AW106" s="111" t="s">
        <v>526</v>
      </c>
    </row>
    <row r="107" spans="1:49" ht="16.5" customHeight="1" thickBot="1">
      <c r="A107" s="258" t="s">
        <v>346</v>
      </c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AT107" s="223" t="s">
        <v>527</v>
      </c>
      <c r="AW107" s="111" t="s">
        <v>527</v>
      </c>
    </row>
    <row r="108" spans="1:49" ht="16.5" customHeight="1" thickBot="1">
      <c r="A108" s="258" t="s">
        <v>347</v>
      </c>
      <c r="B108" s="258"/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AT108" s="223" t="s">
        <v>528</v>
      </c>
      <c r="AW108" s="111" t="s">
        <v>528</v>
      </c>
    </row>
    <row r="109" spans="1:49" ht="16.5" customHeight="1" thickBot="1">
      <c r="A109" s="258" t="s">
        <v>348</v>
      </c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AT109" s="223" t="s">
        <v>529</v>
      </c>
      <c r="AW109" s="111" t="s">
        <v>529</v>
      </c>
    </row>
    <row r="110" spans="1:49" ht="16.5" customHeight="1" thickBot="1">
      <c r="A110" s="258" t="s">
        <v>349</v>
      </c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AT110" s="223" t="s">
        <v>530</v>
      </c>
      <c r="AW110" s="111" t="s">
        <v>530</v>
      </c>
    </row>
    <row r="111" spans="1:49" ht="16.5" customHeight="1" thickBot="1">
      <c r="A111" s="258" t="s">
        <v>350</v>
      </c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AT111" s="223" t="s">
        <v>531</v>
      </c>
      <c r="AW111" s="111" t="s">
        <v>531</v>
      </c>
    </row>
    <row r="112" spans="1:49" ht="15.75" thickBot="1">
      <c r="A112" s="271"/>
      <c r="B112" s="271"/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AT112" s="223" t="s">
        <v>532</v>
      </c>
      <c r="AW112" s="111" t="s">
        <v>532</v>
      </c>
    </row>
    <row r="113" spans="1:49" ht="15.75" thickBot="1">
      <c r="A113" s="271"/>
      <c r="B113" s="271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AT113" s="223" t="s">
        <v>533</v>
      </c>
      <c r="AW113" s="111" t="s">
        <v>533</v>
      </c>
    </row>
    <row r="114" spans="1:49" ht="15.75" thickBot="1">
      <c r="A114" s="271"/>
      <c r="B114" s="271"/>
      <c r="C114" s="271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AT114" s="223" t="s">
        <v>534</v>
      </c>
      <c r="AW114" s="111" t="s">
        <v>534</v>
      </c>
    </row>
    <row r="115" spans="1:49" ht="15.75" thickBot="1">
      <c r="A115" s="271"/>
      <c r="B115" s="271"/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AT115" s="223" t="s">
        <v>535</v>
      </c>
      <c r="AW115" s="111" t="s">
        <v>535</v>
      </c>
    </row>
    <row r="116" spans="1:49" ht="15.75" thickBot="1">
      <c r="A116" s="271"/>
      <c r="B116" s="271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AT116" s="223" t="s">
        <v>536</v>
      </c>
      <c r="AW116" s="111" t="s">
        <v>536</v>
      </c>
    </row>
    <row r="117" spans="1:49" ht="15.75" thickBot="1">
      <c r="A117" s="271"/>
      <c r="B117" s="271"/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AT117" s="223" t="s">
        <v>537</v>
      </c>
      <c r="AW117" s="111" t="s">
        <v>537</v>
      </c>
    </row>
    <row r="118" spans="1:49" ht="15.75" thickBot="1">
      <c r="A118" s="271"/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AT118" s="223" t="s">
        <v>538</v>
      </c>
      <c r="AW118" s="111" t="s">
        <v>538</v>
      </c>
    </row>
    <row r="119" spans="1:49" ht="15.75" thickBot="1">
      <c r="A119" s="271"/>
      <c r="B119" s="271"/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AT119" s="223" t="s">
        <v>539</v>
      </c>
      <c r="AW119" s="111" t="s">
        <v>539</v>
      </c>
    </row>
    <row r="120" spans="1:49" ht="15.75" thickBot="1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AT120" s="225"/>
      <c r="AW120" s="113" t="s">
        <v>910</v>
      </c>
    </row>
    <row r="121" spans="1:49" ht="15.75" thickBot="1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AT121" s="223" t="s">
        <v>910</v>
      </c>
      <c r="AW121" s="111" t="s">
        <v>911</v>
      </c>
    </row>
    <row r="122" spans="46:49" ht="15.75" thickBot="1">
      <c r="AT122" s="223" t="s">
        <v>914</v>
      </c>
      <c r="AW122" s="111" t="s">
        <v>540</v>
      </c>
    </row>
    <row r="123" spans="46:49" ht="15.75" thickBot="1">
      <c r="AT123" s="223" t="s">
        <v>29</v>
      </c>
      <c r="AW123" s="111" t="s">
        <v>136</v>
      </c>
    </row>
    <row r="124" spans="46:49" ht="15.75" thickBot="1">
      <c r="AT124" s="223" t="s">
        <v>136</v>
      </c>
      <c r="AW124" s="111" t="s">
        <v>541</v>
      </c>
    </row>
    <row r="125" spans="46:49" ht="15.75" thickBot="1">
      <c r="AT125" s="223" t="s">
        <v>541</v>
      </c>
      <c r="AW125" s="111" t="s">
        <v>33</v>
      </c>
    </row>
    <row r="126" spans="46:49" ht="15.75" thickBot="1">
      <c r="AT126" s="223" t="s">
        <v>33</v>
      </c>
      <c r="AW126" s="111" t="s">
        <v>34</v>
      </c>
    </row>
    <row r="127" spans="46:49" ht="15.75" thickBot="1">
      <c r="AT127" s="223" t="s">
        <v>34</v>
      </c>
      <c r="AW127" s="111" t="s">
        <v>542</v>
      </c>
    </row>
    <row r="128" spans="46:49" ht="15.75" thickBot="1">
      <c r="AT128" s="223" t="s">
        <v>542</v>
      </c>
      <c r="AW128" s="111" t="s">
        <v>38</v>
      </c>
    </row>
    <row r="129" spans="46:49" ht="15.75" thickBot="1">
      <c r="AT129" s="223" t="s">
        <v>38</v>
      </c>
      <c r="AW129" s="111" t="s">
        <v>37</v>
      </c>
    </row>
    <row r="130" spans="46:49" ht="15.75" thickBot="1">
      <c r="AT130" s="223" t="s">
        <v>37</v>
      </c>
      <c r="AW130" s="111" t="s">
        <v>86</v>
      </c>
    </row>
    <row r="131" spans="46:49" ht="15.75" thickBot="1">
      <c r="AT131" s="224" t="s">
        <v>86</v>
      </c>
      <c r="AW131" s="111" t="s">
        <v>88</v>
      </c>
    </row>
    <row r="132" spans="46:49" ht="15.75" thickBot="1">
      <c r="AT132" s="224" t="s">
        <v>88</v>
      </c>
      <c r="AW132" s="111" t="s">
        <v>53</v>
      </c>
    </row>
    <row r="133" spans="46:49" ht="15.75" thickBot="1">
      <c r="AT133" s="223" t="s">
        <v>53</v>
      </c>
      <c r="AW133" s="111" t="s">
        <v>543</v>
      </c>
    </row>
    <row r="134" spans="46:49" ht="15.75" thickBot="1">
      <c r="AT134" s="223" t="s">
        <v>543</v>
      </c>
      <c r="AW134" s="111" t="s">
        <v>544</v>
      </c>
    </row>
    <row r="135" spans="46:49" ht="15.75" thickBot="1">
      <c r="AT135" s="223" t="s">
        <v>544</v>
      </c>
      <c r="AW135" s="111" t="s">
        <v>545</v>
      </c>
    </row>
    <row r="136" spans="46:49" ht="15.75" thickBot="1">
      <c r="AT136" s="223" t="s">
        <v>545</v>
      </c>
      <c r="AW136" s="111" t="s">
        <v>90</v>
      </c>
    </row>
    <row r="137" spans="46:49" ht="15.75" thickBot="1">
      <c r="AT137" s="223" t="s">
        <v>90</v>
      </c>
      <c r="AW137" s="111" t="s">
        <v>56</v>
      </c>
    </row>
    <row r="138" spans="46:49" ht="15.75" thickBot="1">
      <c r="AT138" s="223" t="s">
        <v>56</v>
      </c>
      <c r="AW138" s="111" t="s">
        <v>57</v>
      </c>
    </row>
    <row r="139" spans="46:49" ht="15.75" thickBot="1">
      <c r="AT139" s="223" t="s">
        <v>57</v>
      </c>
      <c r="AW139" s="111" t="s">
        <v>546</v>
      </c>
    </row>
    <row r="140" spans="46:49" ht="15.75" thickBot="1">
      <c r="AT140" s="223" t="s">
        <v>546</v>
      </c>
      <c r="AW140" s="111" t="s">
        <v>547</v>
      </c>
    </row>
    <row r="141" spans="46:49" ht="15.75" thickBot="1">
      <c r="AT141" s="223" t="s">
        <v>547</v>
      </c>
      <c r="AW141" s="111" t="s">
        <v>548</v>
      </c>
    </row>
    <row r="142" spans="46:49" ht="15.75" thickBot="1">
      <c r="AT142" s="223" t="s">
        <v>548</v>
      </c>
      <c r="AW142" s="111" t="s">
        <v>549</v>
      </c>
    </row>
    <row r="143" spans="46:49" ht="15.75" thickBot="1">
      <c r="AT143" s="223" t="s">
        <v>549</v>
      </c>
      <c r="AW143" s="111" t="s">
        <v>550</v>
      </c>
    </row>
    <row r="144" spans="46:49" ht="15.75" thickBot="1">
      <c r="AT144" s="223" t="s">
        <v>550</v>
      </c>
      <c r="AW144" s="111" t="s">
        <v>551</v>
      </c>
    </row>
    <row r="145" spans="46:49" ht="15.75" thickBot="1">
      <c r="AT145" s="223" t="s">
        <v>551</v>
      </c>
      <c r="AW145" s="111" t="s">
        <v>552</v>
      </c>
    </row>
    <row r="146" spans="46:49" ht="15.75" thickBot="1">
      <c r="AT146" s="223" t="s">
        <v>552</v>
      </c>
      <c r="AW146" s="111" t="s">
        <v>553</v>
      </c>
    </row>
    <row r="147" spans="46:49" ht="15.75" thickBot="1">
      <c r="AT147" s="223" t="s">
        <v>553</v>
      </c>
      <c r="AW147" s="111" t="s">
        <v>554</v>
      </c>
    </row>
    <row r="148" spans="46:49" ht="15.75" thickBot="1">
      <c r="AT148" s="223" t="s">
        <v>554</v>
      </c>
      <c r="AW148" s="111" t="s">
        <v>137</v>
      </c>
    </row>
    <row r="149" spans="46:49" ht="15.75" thickBot="1">
      <c r="AT149" s="223" t="s">
        <v>137</v>
      </c>
      <c r="AW149" s="111" t="s">
        <v>138</v>
      </c>
    </row>
    <row r="150" spans="46:49" ht="15.75" thickBot="1">
      <c r="AT150" s="223" t="s">
        <v>138</v>
      </c>
      <c r="AW150" s="111" t="s">
        <v>139</v>
      </c>
    </row>
    <row r="151" spans="46:49" ht="15.75" thickBot="1">
      <c r="AT151" s="223" t="s">
        <v>139</v>
      </c>
      <c r="AW151" s="111" t="s">
        <v>555</v>
      </c>
    </row>
    <row r="152" spans="46:49" ht="15.75" thickBot="1">
      <c r="AT152" s="223" t="s">
        <v>555</v>
      </c>
      <c r="AW152" s="111" t="s">
        <v>556</v>
      </c>
    </row>
    <row r="153" spans="46:49" ht="15.75" thickBot="1">
      <c r="AT153" s="223" t="s">
        <v>556</v>
      </c>
      <c r="AW153" s="111" t="s">
        <v>140</v>
      </c>
    </row>
    <row r="154" spans="46:49" ht="15.75" thickBot="1">
      <c r="AT154" s="223" t="s">
        <v>140</v>
      </c>
      <c r="AW154" s="111" t="s">
        <v>557</v>
      </c>
    </row>
    <row r="155" spans="46:49" ht="15.75" thickBot="1">
      <c r="AT155" s="223" t="s">
        <v>557</v>
      </c>
      <c r="AW155" s="111" t="s">
        <v>67</v>
      </c>
    </row>
    <row r="156" spans="46:49" ht="15.75" thickBot="1">
      <c r="AT156" s="223" t="s">
        <v>67</v>
      </c>
      <c r="AW156" s="111" t="s">
        <v>558</v>
      </c>
    </row>
    <row r="157" spans="46:49" ht="15.75" thickBot="1">
      <c r="AT157" s="223" t="s">
        <v>558</v>
      </c>
      <c r="AW157" s="111" t="s">
        <v>559</v>
      </c>
    </row>
    <row r="158" spans="46:49" ht="15.75" thickBot="1">
      <c r="AT158" s="223" t="s">
        <v>559</v>
      </c>
      <c r="AW158" s="111" t="s">
        <v>560</v>
      </c>
    </row>
    <row r="159" spans="46:49" ht="15.75" thickBot="1">
      <c r="AT159" s="223" t="s">
        <v>560</v>
      </c>
      <c r="AW159" s="111" t="s">
        <v>72</v>
      </c>
    </row>
    <row r="160" spans="46:49" ht="15.75" thickBot="1">
      <c r="AT160" s="223" t="s">
        <v>72</v>
      </c>
      <c r="AW160" s="111" t="s">
        <v>73</v>
      </c>
    </row>
    <row r="161" spans="46:49" ht="15.75" thickBot="1">
      <c r="AT161" s="223" t="s">
        <v>73</v>
      </c>
      <c r="AW161" s="111" t="s">
        <v>74</v>
      </c>
    </row>
    <row r="162" spans="46:49" ht="15.75" thickBot="1">
      <c r="AT162" s="223" t="s">
        <v>74</v>
      </c>
      <c r="AW162" s="111" t="s">
        <v>561</v>
      </c>
    </row>
    <row r="163" spans="46:49" ht="15.75" thickBot="1">
      <c r="AT163" s="223" t="s">
        <v>561</v>
      </c>
      <c r="AW163" s="111" t="s">
        <v>49</v>
      </c>
    </row>
    <row r="164" spans="46:49" ht="15.75" thickBot="1">
      <c r="AT164" s="223" t="s">
        <v>49</v>
      </c>
      <c r="AW164" s="111" t="s">
        <v>68</v>
      </c>
    </row>
    <row r="165" spans="46:49" ht="15.75" thickBot="1">
      <c r="AT165" s="223" t="s">
        <v>68</v>
      </c>
      <c r="AW165" s="111" t="s">
        <v>562</v>
      </c>
    </row>
    <row r="166" spans="46:49" ht="15.75" thickBot="1">
      <c r="AT166" s="225"/>
      <c r="AW166" s="111" t="s">
        <v>563</v>
      </c>
    </row>
    <row r="167" spans="46:49" ht="15.75" thickBot="1">
      <c r="AT167" s="223" t="s">
        <v>562</v>
      </c>
      <c r="AW167" s="111" t="s">
        <v>564</v>
      </c>
    </row>
    <row r="168" spans="46:49" ht="15.75" thickBot="1">
      <c r="AT168" s="223" t="s">
        <v>563</v>
      </c>
      <c r="AW168" s="111" t="s">
        <v>565</v>
      </c>
    </row>
    <row r="169" spans="46:49" ht="15.75" thickBot="1">
      <c r="AT169" s="223" t="s">
        <v>564</v>
      </c>
      <c r="AW169" s="111" t="s">
        <v>566</v>
      </c>
    </row>
    <row r="170" spans="46:49" ht="15.75" thickBot="1">
      <c r="AT170" s="223" t="s">
        <v>565</v>
      </c>
      <c r="AW170" s="111" t="s">
        <v>567</v>
      </c>
    </row>
    <row r="171" spans="46:49" ht="15.75" thickBot="1">
      <c r="AT171" s="223" t="s">
        <v>566</v>
      </c>
      <c r="AW171" s="111" t="s">
        <v>141</v>
      </c>
    </row>
    <row r="172" spans="46:49" ht="15.75" thickBot="1">
      <c r="AT172" s="223" t="s">
        <v>915</v>
      </c>
      <c r="AW172" s="111" t="s">
        <v>142</v>
      </c>
    </row>
    <row r="173" spans="46:49" ht="15.75" thickBot="1">
      <c r="AT173" s="223" t="s">
        <v>141</v>
      </c>
      <c r="AW173" s="111" t="s">
        <v>143</v>
      </c>
    </row>
    <row r="174" spans="46:49" ht="15.75" thickBot="1">
      <c r="AT174" s="223" t="s">
        <v>142</v>
      </c>
      <c r="AW174" s="111" t="s">
        <v>568</v>
      </c>
    </row>
    <row r="175" spans="46:49" ht="15.75" thickBot="1">
      <c r="AT175" s="223" t="s">
        <v>143</v>
      </c>
      <c r="AW175" s="111" t="s">
        <v>569</v>
      </c>
    </row>
    <row r="176" spans="46:49" ht="15.75" thickBot="1">
      <c r="AT176" s="223" t="s">
        <v>568</v>
      </c>
      <c r="AW176" s="111" t="s">
        <v>144</v>
      </c>
    </row>
    <row r="177" ht="15.75" thickBot="1">
      <c r="AT177" s="223" t="s">
        <v>569</v>
      </c>
    </row>
    <row r="178" ht="15.75" thickBot="1">
      <c r="AT178" s="223" t="s">
        <v>144</v>
      </c>
    </row>
  </sheetData>
  <sheetProtection password="CF67" sheet="1"/>
  <mergeCells count="293">
    <mergeCell ref="A53:C53"/>
    <mergeCell ref="D53:E53"/>
    <mergeCell ref="F53:G53"/>
    <mergeCell ref="H53:I53"/>
    <mergeCell ref="J53:K53"/>
    <mergeCell ref="L53:M53"/>
    <mergeCell ref="L51:M51"/>
    <mergeCell ref="L52:M52"/>
    <mergeCell ref="H51:I51"/>
    <mergeCell ref="H52:I52"/>
    <mergeCell ref="A50:C50"/>
    <mergeCell ref="A51:C51"/>
    <mergeCell ref="A52:C52"/>
    <mergeCell ref="D51:E51"/>
    <mergeCell ref="D52:E52"/>
    <mergeCell ref="F52:G52"/>
    <mergeCell ref="D50:E50"/>
    <mergeCell ref="A39:C40"/>
    <mergeCell ref="A41:C41"/>
    <mergeCell ref="A42:C42"/>
    <mergeCell ref="A43:C43"/>
    <mergeCell ref="A49:N49"/>
    <mergeCell ref="N39:N40"/>
    <mergeCell ref="J39:K39"/>
    <mergeCell ref="J52:K52"/>
    <mergeCell ref="A83:G83"/>
    <mergeCell ref="H39:I39"/>
    <mergeCell ref="F39:G39"/>
    <mergeCell ref="D39:E39"/>
    <mergeCell ref="L50:M50"/>
    <mergeCell ref="J50:K50"/>
    <mergeCell ref="H50:I50"/>
    <mergeCell ref="F50:G50"/>
    <mergeCell ref="L39:M39"/>
    <mergeCell ref="F51:G51"/>
    <mergeCell ref="A94:J94"/>
    <mergeCell ref="A105:N105"/>
    <mergeCell ref="A102:N102"/>
    <mergeCell ref="K92:N92"/>
    <mergeCell ref="H81:N81"/>
    <mergeCell ref="H87:N87"/>
    <mergeCell ref="A87:G87"/>
    <mergeCell ref="A89:N89"/>
    <mergeCell ref="A104:N104"/>
    <mergeCell ref="H83:N83"/>
    <mergeCell ref="K93:N93"/>
    <mergeCell ref="H84:N84"/>
    <mergeCell ref="A84:G84"/>
    <mergeCell ref="H85:N85"/>
    <mergeCell ref="A90:J90"/>
    <mergeCell ref="A91:J91"/>
    <mergeCell ref="A92:J92"/>
    <mergeCell ref="A93:J93"/>
    <mergeCell ref="K71:L71"/>
    <mergeCell ref="M71:N71"/>
    <mergeCell ref="A85:G85"/>
    <mergeCell ref="M66:N66"/>
    <mergeCell ref="K66:L66"/>
    <mergeCell ref="A80:N80"/>
    <mergeCell ref="H82:N82"/>
    <mergeCell ref="A69:D70"/>
    <mergeCell ref="G70:H70"/>
    <mergeCell ref="I70:J70"/>
    <mergeCell ref="K70:L70"/>
    <mergeCell ref="E69:N69"/>
    <mergeCell ref="M70:N70"/>
    <mergeCell ref="A68:N68"/>
    <mergeCell ref="E70:F70"/>
    <mergeCell ref="I65:J65"/>
    <mergeCell ref="M65:N65"/>
    <mergeCell ref="E72:F72"/>
    <mergeCell ref="A81:G81"/>
    <mergeCell ref="I66:J66"/>
    <mergeCell ref="G66:H66"/>
    <mergeCell ref="A71:D71"/>
    <mergeCell ref="E71:F71"/>
    <mergeCell ref="G71:H71"/>
    <mergeCell ref="I71:J71"/>
    <mergeCell ref="A82:G82"/>
    <mergeCell ref="A75:N75"/>
    <mergeCell ref="H77:N77"/>
    <mergeCell ref="A77:G77"/>
    <mergeCell ref="M62:N62"/>
    <mergeCell ref="M63:N63"/>
    <mergeCell ref="K65:L65"/>
    <mergeCell ref="G72:H72"/>
    <mergeCell ref="I72:J72"/>
    <mergeCell ref="A72:D72"/>
    <mergeCell ref="M59:N59"/>
    <mergeCell ref="M56:N57"/>
    <mergeCell ref="M58:N58"/>
    <mergeCell ref="K72:L72"/>
    <mergeCell ref="M72:N72"/>
    <mergeCell ref="E66:F66"/>
    <mergeCell ref="E65:F65"/>
    <mergeCell ref="E64:F64"/>
    <mergeCell ref="E63:F63"/>
    <mergeCell ref="G64:H64"/>
    <mergeCell ref="A56:D57"/>
    <mergeCell ref="A58:D58"/>
    <mergeCell ref="A59:D59"/>
    <mergeCell ref="K59:L59"/>
    <mergeCell ref="I63:J63"/>
    <mergeCell ref="I62:J62"/>
    <mergeCell ref="E62:F62"/>
    <mergeCell ref="K61:L61"/>
    <mergeCell ref="E59:F59"/>
    <mergeCell ref="K60:L60"/>
    <mergeCell ref="G62:H62"/>
    <mergeCell ref="K64:L64"/>
    <mergeCell ref="M64:N64"/>
    <mergeCell ref="G63:H63"/>
    <mergeCell ref="G61:H61"/>
    <mergeCell ref="G60:H60"/>
    <mergeCell ref="K62:L62"/>
    <mergeCell ref="K63:L63"/>
    <mergeCell ref="J51:K51"/>
    <mergeCell ref="G58:H58"/>
    <mergeCell ref="I57:J57"/>
    <mergeCell ref="A47:C47"/>
    <mergeCell ref="M60:N60"/>
    <mergeCell ref="M61:N61"/>
    <mergeCell ref="I60:J60"/>
    <mergeCell ref="E57:F57"/>
    <mergeCell ref="E58:F58"/>
    <mergeCell ref="I58:J58"/>
    <mergeCell ref="A32:B32"/>
    <mergeCell ref="K36:L36"/>
    <mergeCell ref="H35:J35"/>
    <mergeCell ref="C32:D32"/>
    <mergeCell ref="C36:D36"/>
    <mergeCell ref="A36:B36"/>
    <mergeCell ref="E32:G32"/>
    <mergeCell ref="K34:L34"/>
    <mergeCell ref="A33:B33"/>
    <mergeCell ref="E33:G33"/>
    <mergeCell ref="A38:N38"/>
    <mergeCell ref="K35:L35"/>
    <mergeCell ref="M33:N33"/>
    <mergeCell ref="I59:J59"/>
    <mergeCell ref="A55:N55"/>
    <mergeCell ref="K58:L58"/>
    <mergeCell ref="A35:B35"/>
    <mergeCell ref="K57:L57"/>
    <mergeCell ref="E56:L56"/>
    <mergeCell ref="M36:N36"/>
    <mergeCell ref="K30:L30"/>
    <mergeCell ref="A26:B26"/>
    <mergeCell ref="A34:B34"/>
    <mergeCell ref="C30:D30"/>
    <mergeCell ref="C31:D31"/>
    <mergeCell ref="A29:B29"/>
    <mergeCell ref="C28:D28"/>
    <mergeCell ref="C34:D34"/>
    <mergeCell ref="C33:D33"/>
    <mergeCell ref="A31:B31"/>
    <mergeCell ref="M30:N30"/>
    <mergeCell ref="A1:N1"/>
    <mergeCell ref="M20:N20"/>
    <mergeCell ref="A30:B30"/>
    <mergeCell ref="E30:G30"/>
    <mergeCell ref="K26:L26"/>
    <mergeCell ref="K28:L28"/>
    <mergeCell ref="M29:N29"/>
    <mergeCell ref="C24:L24"/>
    <mergeCell ref="M26:N26"/>
    <mergeCell ref="M28:N28"/>
    <mergeCell ref="K21:L21"/>
    <mergeCell ref="M27:N27"/>
    <mergeCell ref="A23:N23"/>
    <mergeCell ref="M24:N25"/>
    <mergeCell ref="A24:B25"/>
    <mergeCell ref="H26:J26"/>
    <mergeCell ref="K27:L27"/>
    <mergeCell ref="C27:D27"/>
    <mergeCell ref="C25:D25"/>
    <mergeCell ref="E25:G25"/>
    <mergeCell ref="E26:G26"/>
    <mergeCell ref="E27:G27"/>
    <mergeCell ref="E29:G29"/>
    <mergeCell ref="K25:L25"/>
    <mergeCell ref="H28:J28"/>
    <mergeCell ref="K29:L29"/>
    <mergeCell ref="M31:N31"/>
    <mergeCell ref="K33:L33"/>
    <mergeCell ref="H36:J36"/>
    <mergeCell ref="K32:L32"/>
    <mergeCell ref="M32:N32"/>
    <mergeCell ref="H32:J32"/>
    <mergeCell ref="H33:J33"/>
    <mergeCell ref="M34:N34"/>
    <mergeCell ref="M35:N35"/>
    <mergeCell ref="K31:L31"/>
    <mergeCell ref="A9:H9"/>
    <mergeCell ref="I9:N9"/>
    <mergeCell ref="K16:L16"/>
    <mergeCell ref="K17:L17"/>
    <mergeCell ref="I4:N4"/>
    <mergeCell ref="A4:H4"/>
    <mergeCell ref="A15:N15"/>
    <mergeCell ref="A8:H8"/>
    <mergeCell ref="I8:N8"/>
    <mergeCell ref="A16:H16"/>
    <mergeCell ref="I5:N5"/>
    <mergeCell ref="A5:H5"/>
    <mergeCell ref="M6:N6"/>
    <mergeCell ref="I7:N7"/>
    <mergeCell ref="I16:J16"/>
    <mergeCell ref="I17:J17"/>
    <mergeCell ref="A17:H17"/>
    <mergeCell ref="K6:L6"/>
    <mergeCell ref="I6:J6"/>
    <mergeCell ref="I10:N10"/>
    <mergeCell ref="I19:J19"/>
    <mergeCell ref="H30:J30"/>
    <mergeCell ref="A21:H21"/>
    <mergeCell ref="E28:G28"/>
    <mergeCell ref="M21:N21"/>
    <mergeCell ref="H27:J27"/>
    <mergeCell ref="H25:J25"/>
    <mergeCell ref="H29:J29"/>
    <mergeCell ref="C26:D26"/>
    <mergeCell ref="C29:D29"/>
    <mergeCell ref="A27:B27"/>
    <mergeCell ref="A28:B28"/>
    <mergeCell ref="E61:F61"/>
    <mergeCell ref="G59:H59"/>
    <mergeCell ref="A44:C44"/>
    <mergeCell ref="A45:C45"/>
    <mergeCell ref="A46:C46"/>
    <mergeCell ref="C35:D35"/>
    <mergeCell ref="H34:J34"/>
    <mergeCell ref="E31:G31"/>
    <mergeCell ref="A2:N2"/>
    <mergeCell ref="A13:N13"/>
    <mergeCell ref="A18:H18"/>
    <mergeCell ref="I18:J18"/>
    <mergeCell ref="K18:L18"/>
    <mergeCell ref="E35:G35"/>
    <mergeCell ref="E34:G34"/>
    <mergeCell ref="A6:H6"/>
    <mergeCell ref="A19:H19"/>
    <mergeCell ref="A10:H10"/>
    <mergeCell ref="A7:H7"/>
    <mergeCell ref="M16:N16"/>
    <mergeCell ref="I21:J21"/>
    <mergeCell ref="A20:H20"/>
    <mergeCell ref="M18:N18"/>
    <mergeCell ref="M17:N17"/>
    <mergeCell ref="K19:L19"/>
    <mergeCell ref="M19:N19"/>
    <mergeCell ref="I20:J20"/>
    <mergeCell ref="K20:L20"/>
    <mergeCell ref="A107:N107"/>
    <mergeCell ref="A119:N119"/>
    <mergeCell ref="A112:N112"/>
    <mergeCell ref="H31:J31"/>
    <mergeCell ref="A118:N118"/>
    <mergeCell ref="A113:N113"/>
    <mergeCell ref="A114:N114"/>
    <mergeCell ref="A115:N115"/>
    <mergeCell ref="A116:N116"/>
    <mergeCell ref="E36:G36"/>
    <mergeCell ref="A117:N117"/>
    <mergeCell ref="A108:N108"/>
    <mergeCell ref="A109:N109"/>
    <mergeCell ref="A110:N110"/>
    <mergeCell ref="A111:N111"/>
    <mergeCell ref="A62:D62"/>
    <mergeCell ref="A63:D63"/>
    <mergeCell ref="A64:D64"/>
    <mergeCell ref="A65:D65"/>
    <mergeCell ref="A66:D66"/>
    <mergeCell ref="A60:D60"/>
    <mergeCell ref="A61:D61"/>
    <mergeCell ref="G57:H57"/>
    <mergeCell ref="A97:J97"/>
    <mergeCell ref="A98:J98"/>
    <mergeCell ref="A99:J99"/>
    <mergeCell ref="E60:F60"/>
    <mergeCell ref="I61:J61"/>
    <mergeCell ref="G65:H65"/>
    <mergeCell ref="I64:J64"/>
    <mergeCell ref="A96:N96"/>
    <mergeCell ref="K90:N90"/>
    <mergeCell ref="K94:N94"/>
    <mergeCell ref="A106:N106"/>
    <mergeCell ref="K97:N97"/>
    <mergeCell ref="K98:N98"/>
    <mergeCell ref="K99:N99"/>
    <mergeCell ref="A103:N103"/>
    <mergeCell ref="K91:N91"/>
    <mergeCell ref="A101:N101"/>
  </mergeCells>
  <dataValidations count="5">
    <dataValidation type="list" allowBlank="1" showInputMessage="1" showErrorMessage="1" sqref="M6:N6">
      <formula1>$AP$1:$AP$6</formula1>
    </dataValidation>
    <dataValidation type="list" allowBlank="1" showInputMessage="1" showErrorMessage="1" sqref="H77:N77 H81:N85 H87:N87">
      <formula1>$AU$1:$AU$2</formula1>
    </dataValidation>
    <dataValidation type="list" allowBlank="1" showInputMessage="1" showErrorMessage="1" sqref="K6">
      <formula1>$AQ$1:$AQ$41</formula1>
    </dataValidation>
    <dataValidation type="list" allowBlank="1" showInputMessage="1" showErrorMessage="1" sqref="I6:J6">
      <formula1>$AT$1:$AT$180</formula1>
    </dataValidation>
    <dataValidation type="list" allowBlank="1" showInputMessage="1" showErrorMessage="1" sqref="I4:N4">
      <formula1>$AW$4:$AW$179</formula1>
    </dataValidation>
  </dataValidations>
  <hyperlinks>
    <hyperlink ref="AQ6" r:id="rId1" display="http://www.srednjobanatskiokrug.org.rs/"/>
    <hyperlink ref="AQ8" r:id="rId2" display="http://www.juznobanatskiokrug.org.rs/"/>
    <hyperlink ref="AQ9" r:id="rId3" display="http://www.zapadnobackiokrug.org.rs/"/>
    <hyperlink ref="AQ11" r:id="rId4" display="http://juznobacki.okrug.gov.rs/"/>
    <hyperlink ref="AQ14" r:id="rId5" display="http://www.podunavskiokrug.rs/"/>
    <hyperlink ref="AQ16" r:id="rId6" display="http://www.sumadijskiokrug.org.rs/"/>
    <hyperlink ref="AQ19" r:id="rId7" display="http://www.zaokrug.org/"/>
    <hyperlink ref="AQ20" r:id="rId8" display="http://www.zlatiborski.okrug.gov.rs/"/>
    <hyperlink ref="AQ23" r:id="rId9" display="http://rasinskiokrug.org.rs/news.php"/>
    <hyperlink ref="AQ24" r:id="rId10" display="http://www.nis.okrug.gov.rs/src/index.php"/>
    <hyperlink ref="AQ28" r:id="rId11" display="http://www.pcinjskiokrug.org.rs/"/>
  </hyperlinks>
  <printOptions/>
  <pageMargins left="0.75" right="0.75" top="1" bottom="1" header="0.5" footer="0.5"/>
  <pageSetup horizontalDpi="300" verticalDpi="300" orientation="landscape" paperSize="9" r:id="rId14"/>
  <ignoredErrors>
    <ignoredError sqref="D53:N53" unlockedFormula="1"/>
  </ignoredErrors>
  <legacy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9"/>
  <sheetViews>
    <sheetView showGridLines="0" showRowColHeaders="0" zoomScale="110" zoomScaleNormal="110" zoomScalePageLayoutView="0" workbookViewId="0" topLeftCell="A1">
      <selection activeCell="P62" sqref="P62"/>
    </sheetView>
  </sheetViews>
  <sheetFormatPr defaultColWidth="9.140625" defaultRowHeight="16.5" customHeight="1"/>
  <cols>
    <col min="1" max="14" width="9.00390625" style="21" customWidth="1"/>
    <col min="15" max="15" width="9.00390625" style="19" customWidth="1"/>
    <col min="16" max="16" width="15.00390625" style="19" customWidth="1"/>
    <col min="17" max="16384" width="9.140625" style="19" customWidth="1"/>
  </cols>
  <sheetData>
    <row r="1" spans="1:15" ht="16.5" customHeight="1">
      <c r="A1" s="412" t="s">
        <v>876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18"/>
    </row>
    <row r="2" ht="16.5" customHeight="1">
      <c r="O2" s="18"/>
    </row>
    <row r="3" spans="1:15" ht="16.5" customHeight="1">
      <c r="A3" s="460" t="s">
        <v>877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18"/>
    </row>
    <row r="4" ht="16.5" customHeight="1">
      <c r="O4" s="18"/>
    </row>
    <row r="5" spans="1:15" ht="16.5" customHeight="1">
      <c r="A5" s="429" t="s">
        <v>770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18"/>
    </row>
    <row r="6" spans="1:15" s="21" customFormat="1" ht="33.75" customHeight="1">
      <c r="A6" s="421" t="s">
        <v>155</v>
      </c>
      <c r="B6" s="421"/>
      <c r="C6" s="443" t="s">
        <v>705</v>
      </c>
      <c r="D6" s="443"/>
      <c r="E6" s="443"/>
      <c r="F6" s="443"/>
      <c r="G6" s="443"/>
      <c r="H6" s="443"/>
      <c r="I6" s="482" t="s">
        <v>706</v>
      </c>
      <c r="J6" s="482"/>
      <c r="K6" s="482"/>
      <c r="L6" s="482"/>
      <c r="M6" s="482"/>
      <c r="N6" s="482"/>
      <c r="O6" s="20"/>
    </row>
    <row r="7" spans="1:15" ht="16.5" customHeight="1">
      <c r="A7" s="421"/>
      <c r="B7" s="421"/>
      <c r="C7" s="447" t="s">
        <v>102</v>
      </c>
      <c r="D7" s="448"/>
      <c r="E7" s="449" t="s">
        <v>103</v>
      </c>
      <c r="F7" s="449"/>
      <c r="G7" s="449" t="s">
        <v>98</v>
      </c>
      <c r="H7" s="449"/>
      <c r="I7" s="449" t="s">
        <v>102</v>
      </c>
      <c r="J7" s="449"/>
      <c r="K7" s="449" t="s">
        <v>103</v>
      </c>
      <c r="L7" s="449"/>
      <c r="M7" s="447" t="s">
        <v>98</v>
      </c>
      <c r="N7" s="448"/>
      <c r="O7" s="18"/>
    </row>
    <row r="8" spans="1:15" ht="16.5" customHeight="1">
      <c r="A8" s="477" t="s">
        <v>333</v>
      </c>
      <c r="B8" s="478"/>
      <c r="C8" s="436">
        <v>1208</v>
      </c>
      <c r="D8" s="437"/>
      <c r="E8" s="393">
        <v>947</v>
      </c>
      <c r="F8" s="393"/>
      <c r="G8" s="479">
        <f>SUM(C8:F8)</f>
        <v>2155</v>
      </c>
      <c r="H8" s="479"/>
      <c r="I8" s="393">
        <v>1050</v>
      </c>
      <c r="J8" s="393"/>
      <c r="K8" s="393">
        <v>767</v>
      </c>
      <c r="L8" s="393"/>
      <c r="M8" s="475">
        <f>SUM(I8:L8)</f>
        <v>1817</v>
      </c>
      <c r="N8" s="476"/>
      <c r="O8" s="18"/>
    </row>
    <row r="9" spans="1:15" ht="16.5" customHeight="1">
      <c r="A9" s="477" t="s">
        <v>334</v>
      </c>
      <c r="B9" s="478"/>
      <c r="C9" s="436">
        <v>645</v>
      </c>
      <c r="D9" s="437"/>
      <c r="E9" s="393">
        <v>457</v>
      </c>
      <c r="F9" s="393"/>
      <c r="G9" s="479">
        <f>SUM(C9:F9)</f>
        <v>1102</v>
      </c>
      <c r="H9" s="479"/>
      <c r="I9" s="393">
        <v>377</v>
      </c>
      <c r="J9" s="393"/>
      <c r="K9" s="393">
        <v>255</v>
      </c>
      <c r="L9" s="393"/>
      <c r="M9" s="475">
        <f>SUM(I9:L9)</f>
        <v>632</v>
      </c>
      <c r="N9" s="476"/>
      <c r="O9" s="18"/>
    </row>
    <row r="10" spans="1:15" ht="16.5" customHeight="1">
      <c r="A10" s="477" t="s">
        <v>335</v>
      </c>
      <c r="B10" s="478"/>
      <c r="C10" s="436">
        <v>1980</v>
      </c>
      <c r="D10" s="437"/>
      <c r="E10" s="393">
        <v>1430</v>
      </c>
      <c r="F10" s="393"/>
      <c r="G10" s="479">
        <f>SUM(C10:F10)</f>
        <v>3410</v>
      </c>
      <c r="H10" s="479"/>
      <c r="I10" s="393">
        <v>1345</v>
      </c>
      <c r="J10" s="393"/>
      <c r="K10" s="393">
        <v>879</v>
      </c>
      <c r="L10" s="393"/>
      <c r="M10" s="475">
        <f>SUM(I10:L10)</f>
        <v>2224</v>
      </c>
      <c r="N10" s="476"/>
      <c r="O10" s="18"/>
    </row>
    <row r="11" spans="1:15" ht="16.5" customHeight="1">
      <c r="A11" s="477" t="s">
        <v>336</v>
      </c>
      <c r="B11" s="478"/>
      <c r="C11" s="436">
        <v>845</v>
      </c>
      <c r="D11" s="437"/>
      <c r="E11" s="393">
        <v>567</v>
      </c>
      <c r="F11" s="393"/>
      <c r="G11" s="479">
        <f>SUM(C11:F11)</f>
        <v>1412</v>
      </c>
      <c r="H11" s="479"/>
      <c r="I11" s="393">
        <v>433</v>
      </c>
      <c r="J11" s="393"/>
      <c r="K11" s="393">
        <v>376</v>
      </c>
      <c r="L11" s="393"/>
      <c r="M11" s="475">
        <f>SUM(I11:L11)</f>
        <v>809</v>
      </c>
      <c r="N11" s="476"/>
      <c r="O11" s="18"/>
    </row>
    <row r="12" spans="1:15" ht="16.5" customHeight="1">
      <c r="A12" s="480" t="s">
        <v>98</v>
      </c>
      <c r="B12" s="481"/>
      <c r="C12" s="473">
        <f>SUM(C8:D11)</f>
        <v>4678</v>
      </c>
      <c r="D12" s="474"/>
      <c r="E12" s="472">
        <f>SUM(E8:F11)</f>
        <v>3401</v>
      </c>
      <c r="F12" s="472"/>
      <c r="G12" s="472">
        <f>SUM(G8:H11)</f>
        <v>8079</v>
      </c>
      <c r="H12" s="472"/>
      <c r="I12" s="472">
        <f>SUM(I8:J11)</f>
        <v>3205</v>
      </c>
      <c r="J12" s="472"/>
      <c r="K12" s="472">
        <f>SUM(K8:L11)</f>
        <v>2277</v>
      </c>
      <c r="L12" s="472"/>
      <c r="M12" s="473">
        <f>SUM(M8:N11)</f>
        <v>5482</v>
      </c>
      <c r="N12" s="474"/>
      <c r="O12" s="18"/>
    </row>
    <row r="13" spans="1:15" ht="16.5" customHeight="1">
      <c r="A13" s="174"/>
      <c r="B13" s="174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8"/>
    </row>
    <row r="14" spans="1:15" ht="16.5" customHeight="1">
      <c r="A14" s="454" t="s">
        <v>771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18"/>
    </row>
    <row r="15" spans="1:15" ht="16.5" customHeight="1">
      <c r="A15" s="421" t="s">
        <v>162</v>
      </c>
      <c r="B15" s="421"/>
      <c r="C15" s="421"/>
      <c r="D15" s="421"/>
      <c r="E15" s="421"/>
      <c r="F15" s="421"/>
      <c r="G15" s="421"/>
      <c r="H15" s="421"/>
      <c r="I15" s="450" t="s">
        <v>102</v>
      </c>
      <c r="J15" s="450"/>
      <c r="K15" s="450" t="s">
        <v>103</v>
      </c>
      <c r="L15" s="450"/>
      <c r="M15" s="451" t="s">
        <v>98</v>
      </c>
      <c r="N15" s="452"/>
      <c r="O15" s="18"/>
    </row>
    <row r="16" spans="1:15" ht="16.5" customHeight="1">
      <c r="A16" s="390" t="s">
        <v>163</v>
      </c>
      <c r="B16" s="390"/>
      <c r="C16" s="390"/>
      <c r="D16" s="390"/>
      <c r="E16" s="390"/>
      <c r="F16" s="390"/>
      <c r="G16" s="390"/>
      <c r="H16" s="390"/>
      <c r="I16" s="393">
        <v>458</v>
      </c>
      <c r="J16" s="393"/>
      <c r="K16" s="393">
        <v>513</v>
      </c>
      <c r="L16" s="393"/>
      <c r="M16" s="475">
        <f>SUM(I16:L16)</f>
        <v>971</v>
      </c>
      <c r="N16" s="476"/>
      <c r="O16" s="18"/>
    </row>
    <row r="17" spans="1:15" ht="16.5" customHeight="1">
      <c r="A17" s="420" t="s">
        <v>164</v>
      </c>
      <c r="B17" s="420"/>
      <c r="C17" s="420"/>
      <c r="D17" s="420"/>
      <c r="E17" s="420"/>
      <c r="F17" s="420"/>
      <c r="G17" s="420"/>
      <c r="H17" s="420"/>
      <c r="I17" s="393">
        <v>1025</v>
      </c>
      <c r="J17" s="393"/>
      <c r="K17" s="393">
        <v>630</v>
      </c>
      <c r="L17" s="393"/>
      <c r="M17" s="475">
        <f>SUM(I17:L17)</f>
        <v>1655</v>
      </c>
      <c r="N17" s="476"/>
      <c r="O17" s="18"/>
    </row>
    <row r="18" spans="1:15" ht="16.5" customHeight="1">
      <c r="A18" s="420" t="s">
        <v>165</v>
      </c>
      <c r="B18" s="420"/>
      <c r="C18" s="420"/>
      <c r="D18" s="420"/>
      <c r="E18" s="420"/>
      <c r="F18" s="420"/>
      <c r="G18" s="420"/>
      <c r="H18" s="420"/>
      <c r="I18" s="393">
        <v>719</v>
      </c>
      <c r="J18" s="393"/>
      <c r="K18" s="393">
        <v>598</v>
      </c>
      <c r="L18" s="393"/>
      <c r="M18" s="475">
        <f>SUM(I18:L18)</f>
        <v>1317</v>
      </c>
      <c r="N18" s="476"/>
      <c r="O18" s="18"/>
    </row>
    <row r="19" spans="1:15" ht="16.5" customHeight="1">
      <c r="A19" s="420" t="s">
        <v>16</v>
      </c>
      <c r="B19" s="420"/>
      <c r="C19" s="420"/>
      <c r="D19" s="420"/>
      <c r="E19" s="420"/>
      <c r="F19" s="420"/>
      <c r="G19" s="420"/>
      <c r="H19" s="420"/>
      <c r="I19" s="393">
        <v>321</v>
      </c>
      <c r="J19" s="393"/>
      <c r="K19" s="393">
        <v>201</v>
      </c>
      <c r="L19" s="393"/>
      <c r="M19" s="475">
        <f>SUM(I19:L19)</f>
        <v>522</v>
      </c>
      <c r="N19" s="476"/>
      <c r="O19" s="18"/>
    </row>
    <row r="20" spans="1:15" ht="16.5" customHeight="1">
      <c r="A20" s="420" t="s">
        <v>161</v>
      </c>
      <c r="B20" s="420"/>
      <c r="C20" s="420"/>
      <c r="D20" s="420"/>
      <c r="E20" s="420"/>
      <c r="F20" s="420"/>
      <c r="G20" s="420"/>
      <c r="H20" s="420"/>
      <c r="I20" s="393">
        <v>522</v>
      </c>
      <c r="J20" s="393"/>
      <c r="K20" s="393">
        <v>254</v>
      </c>
      <c r="L20" s="393"/>
      <c r="M20" s="475">
        <f>SUM(I20:L20)</f>
        <v>776</v>
      </c>
      <c r="N20" s="476"/>
      <c r="O20" s="18"/>
    </row>
    <row r="21" spans="1:15" ht="16.5" customHeight="1">
      <c r="A21" s="421" t="s">
        <v>126</v>
      </c>
      <c r="B21" s="421"/>
      <c r="C21" s="421"/>
      <c r="D21" s="421"/>
      <c r="E21" s="421"/>
      <c r="F21" s="421"/>
      <c r="G21" s="421"/>
      <c r="H21" s="421"/>
      <c r="I21" s="472">
        <f>SUM(I16:J20)</f>
        <v>3045</v>
      </c>
      <c r="J21" s="450"/>
      <c r="K21" s="472">
        <f>SUM(K16:L20)</f>
        <v>2196</v>
      </c>
      <c r="L21" s="450"/>
      <c r="M21" s="473">
        <f>SUM(M16:N20)</f>
        <v>5241</v>
      </c>
      <c r="N21" s="474"/>
      <c r="O21" s="18"/>
    </row>
    <row r="22" ht="16.5" customHeight="1">
      <c r="O22" s="18"/>
    </row>
    <row r="23" spans="1:15" ht="16.5" customHeight="1">
      <c r="A23" s="454" t="s">
        <v>772</v>
      </c>
      <c r="B23" s="454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18"/>
    </row>
    <row r="24" spans="1:15" ht="16.5" customHeight="1">
      <c r="A24" s="464" t="s">
        <v>14</v>
      </c>
      <c r="B24" s="465"/>
      <c r="C24" s="465"/>
      <c r="D24" s="465"/>
      <c r="E24" s="466"/>
      <c r="F24" s="443" t="s">
        <v>166</v>
      </c>
      <c r="G24" s="443"/>
      <c r="H24" s="443"/>
      <c r="I24" s="443" t="s">
        <v>608</v>
      </c>
      <c r="J24" s="443"/>
      <c r="K24" s="443"/>
      <c r="L24" s="443" t="s">
        <v>12</v>
      </c>
      <c r="M24" s="443" t="s">
        <v>13</v>
      </c>
      <c r="N24" s="470" t="s">
        <v>98</v>
      </c>
      <c r="O24" s="18"/>
    </row>
    <row r="25" spans="1:15" ht="16.5" customHeight="1">
      <c r="A25" s="467"/>
      <c r="B25" s="468"/>
      <c r="C25" s="468"/>
      <c r="D25" s="468"/>
      <c r="E25" s="469"/>
      <c r="F25" s="30" t="s">
        <v>102</v>
      </c>
      <c r="G25" s="30" t="s">
        <v>103</v>
      </c>
      <c r="H25" s="30" t="s">
        <v>98</v>
      </c>
      <c r="I25" s="30" t="s">
        <v>102</v>
      </c>
      <c r="J25" s="30" t="s">
        <v>103</v>
      </c>
      <c r="K25" s="30" t="s">
        <v>98</v>
      </c>
      <c r="L25" s="443"/>
      <c r="M25" s="443"/>
      <c r="N25" s="471"/>
      <c r="O25" s="18"/>
    </row>
    <row r="26" spans="1:15" ht="16.5" customHeight="1">
      <c r="A26" s="390" t="s">
        <v>258</v>
      </c>
      <c r="B26" s="390"/>
      <c r="C26" s="390"/>
      <c r="D26" s="390"/>
      <c r="E26" s="390"/>
      <c r="F26" s="48">
        <v>720</v>
      </c>
      <c r="G26" s="48">
        <v>650</v>
      </c>
      <c r="H26" s="36">
        <f>SUM(F26:G26)</f>
        <v>1370</v>
      </c>
      <c r="I26" s="48">
        <v>654</v>
      </c>
      <c r="J26" s="48">
        <v>131</v>
      </c>
      <c r="K26" s="36">
        <f>SUM(I26:J26)</f>
        <v>785</v>
      </c>
      <c r="L26" s="36">
        <f aca="true" t="shared" si="0" ref="L26:M29">0+SUM(F26+I26)</f>
        <v>1374</v>
      </c>
      <c r="M26" s="36">
        <f t="shared" si="0"/>
        <v>781</v>
      </c>
      <c r="N26" s="36">
        <f>SUM(L26:M26)</f>
        <v>2155</v>
      </c>
      <c r="O26" s="18"/>
    </row>
    <row r="27" spans="1:15" ht="16.5" customHeight="1">
      <c r="A27" s="390" t="s">
        <v>256</v>
      </c>
      <c r="B27" s="390"/>
      <c r="C27" s="390"/>
      <c r="D27" s="390"/>
      <c r="E27" s="390"/>
      <c r="F27" s="48">
        <v>253</v>
      </c>
      <c r="G27" s="48">
        <v>124</v>
      </c>
      <c r="H27" s="36">
        <f>SUM(F27:G27)</f>
        <v>377</v>
      </c>
      <c r="I27" s="48">
        <v>455</v>
      </c>
      <c r="J27" s="48">
        <v>270</v>
      </c>
      <c r="K27" s="36">
        <f>SUM(I27:J27)</f>
        <v>725</v>
      </c>
      <c r="L27" s="36">
        <f t="shared" si="0"/>
        <v>708</v>
      </c>
      <c r="M27" s="36">
        <f t="shared" si="0"/>
        <v>394</v>
      </c>
      <c r="N27" s="36">
        <f>SUM(L27:M27)</f>
        <v>1102</v>
      </c>
      <c r="O27" s="18"/>
    </row>
    <row r="28" spans="1:15" ht="16.5" customHeight="1">
      <c r="A28" s="390" t="s">
        <v>257</v>
      </c>
      <c r="B28" s="390"/>
      <c r="C28" s="390"/>
      <c r="D28" s="390"/>
      <c r="E28" s="390"/>
      <c r="F28" s="48">
        <v>890</v>
      </c>
      <c r="G28" s="48">
        <v>752</v>
      </c>
      <c r="H28" s="36">
        <f>SUM(F28:G28)</f>
        <v>1642</v>
      </c>
      <c r="I28" s="48">
        <v>687</v>
      </c>
      <c r="J28" s="48">
        <v>1081</v>
      </c>
      <c r="K28" s="36">
        <f>SUM(I28:J28)</f>
        <v>1768</v>
      </c>
      <c r="L28" s="36">
        <f t="shared" si="0"/>
        <v>1577</v>
      </c>
      <c r="M28" s="36">
        <f t="shared" si="0"/>
        <v>1833</v>
      </c>
      <c r="N28" s="36">
        <f>SUM(L28:M28)</f>
        <v>3410</v>
      </c>
      <c r="O28" s="18"/>
    </row>
    <row r="29" spans="1:15" ht="16.5" customHeight="1">
      <c r="A29" s="390" t="s">
        <v>156</v>
      </c>
      <c r="B29" s="390"/>
      <c r="C29" s="390"/>
      <c r="D29" s="390"/>
      <c r="E29" s="390"/>
      <c r="F29" s="48">
        <v>351</v>
      </c>
      <c r="G29" s="48">
        <v>254</v>
      </c>
      <c r="H29" s="36">
        <f>SUM(F29:G29)</f>
        <v>605</v>
      </c>
      <c r="I29" s="48">
        <v>465</v>
      </c>
      <c r="J29" s="48">
        <v>342</v>
      </c>
      <c r="K29" s="36">
        <f>SUM(I29:J29)</f>
        <v>807</v>
      </c>
      <c r="L29" s="36">
        <f t="shared" si="0"/>
        <v>816</v>
      </c>
      <c r="M29" s="36">
        <f t="shared" si="0"/>
        <v>596</v>
      </c>
      <c r="N29" s="36">
        <f>SUM(L29:M29)</f>
        <v>1412</v>
      </c>
      <c r="O29" s="18"/>
    </row>
    <row r="30" spans="1:15" ht="16.5" customHeight="1">
      <c r="A30" s="421" t="s">
        <v>126</v>
      </c>
      <c r="B30" s="421"/>
      <c r="C30" s="421"/>
      <c r="D30" s="421"/>
      <c r="E30" s="421"/>
      <c r="F30" s="37">
        <f aca="true" t="shared" si="1" ref="F30:N30">SUM(F26:F29)</f>
        <v>2214</v>
      </c>
      <c r="G30" s="37">
        <f t="shared" si="1"/>
        <v>1780</v>
      </c>
      <c r="H30" s="37">
        <f t="shared" si="1"/>
        <v>3994</v>
      </c>
      <c r="I30" s="37">
        <f t="shared" si="1"/>
        <v>2261</v>
      </c>
      <c r="J30" s="37">
        <f t="shared" si="1"/>
        <v>1824</v>
      </c>
      <c r="K30" s="37">
        <f t="shared" si="1"/>
        <v>4085</v>
      </c>
      <c r="L30" s="37">
        <f t="shared" si="1"/>
        <v>4475</v>
      </c>
      <c r="M30" s="37">
        <f t="shared" si="1"/>
        <v>3604</v>
      </c>
      <c r="N30" s="37">
        <f t="shared" si="1"/>
        <v>8079</v>
      </c>
      <c r="O30" s="18"/>
    </row>
    <row r="31" ht="16.5" customHeight="1">
      <c r="O31" s="18"/>
    </row>
    <row r="32" spans="1:15" ht="16.5" customHeight="1">
      <c r="A32" s="461" t="s">
        <v>773</v>
      </c>
      <c r="B32" s="462"/>
      <c r="C32" s="462"/>
      <c r="D32" s="462"/>
      <c r="E32" s="462"/>
      <c r="F32" s="462"/>
      <c r="G32" s="462"/>
      <c r="H32" s="462"/>
      <c r="I32" s="462"/>
      <c r="J32" s="463"/>
      <c r="K32" s="399">
        <v>2693</v>
      </c>
      <c r="L32" s="400"/>
      <c r="M32" s="400"/>
      <c r="N32" s="400"/>
      <c r="O32" s="18"/>
    </row>
    <row r="33" spans="1:15" ht="16.5" customHeight="1">
      <c r="A33" s="396" t="s">
        <v>764</v>
      </c>
      <c r="B33" s="397"/>
      <c r="C33" s="397"/>
      <c r="D33" s="397"/>
      <c r="E33" s="397"/>
      <c r="F33" s="397"/>
      <c r="G33" s="397"/>
      <c r="H33" s="397"/>
      <c r="I33" s="397"/>
      <c r="J33" s="398"/>
      <c r="K33" s="399">
        <v>5235</v>
      </c>
      <c r="L33" s="400"/>
      <c r="M33" s="400"/>
      <c r="N33" s="400"/>
      <c r="O33" s="18"/>
    </row>
    <row r="34" spans="1:15" s="24" customFormat="1" ht="16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3"/>
    </row>
    <row r="35" spans="1:15" ht="16.5" customHeight="1">
      <c r="A35" s="460" t="s">
        <v>878</v>
      </c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18"/>
    </row>
    <row r="36" ht="16.5" customHeight="1">
      <c r="O36" s="18"/>
    </row>
    <row r="37" spans="1:15" ht="16.5" customHeight="1">
      <c r="A37" s="454" t="s">
        <v>774</v>
      </c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18"/>
    </row>
    <row r="38" spans="1:15" ht="16.5" customHeight="1">
      <c r="A38" s="443" t="s">
        <v>168</v>
      </c>
      <c r="B38" s="443"/>
      <c r="C38" s="443"/>
      <c r="D38" s="443"/>
      <c r="E38" s="455" t="s">
        <v>167</v>
      </c>
      <c r="F38" s="455"/>
      <c r="G38" s="456" t="s">
        <v>216</v>
      </c>
      <c r="H38" s="456"/>
      <c r="I38" s="456" t="s">
        <v>215</v>
      </c>
      <c r="J38" s="456"/>
      <c r="K38" s="457" t="s">
        <v>775</v>
      </c>
      <c r="L38" s="457"/>
      <c r="M38" s="458" t="s">
        <v>134</v>
      </c>
      <c r="N38" s="459"/>
      <c r="O38" s="18"/>
    </row>
    <row r="39" spans="1:15" ht="16.5" customHeight="1">
      <c r="A39" s="390" t="s">
        <v>333</v>
      </c>
      <c r="B39" s="390"/>
      <c r="C39" s="390"/>
      <c r="D39" s="390"/>
      <c r="E39" s="393">
        <v>650</v>
      </c>
      <c r="F39" s="393"/>
      <c r="G39" s="393">
        <v>1256</v>
      </c>
      <c r="H39" s="393"/>
      <c r="I39" s="393">
        <v>249</v>
      </c>
      <c r="J39" s="393"/>
      <c r="K39" s="453">
        <f>SUM(E39:J39)</f>
        <v>2155</v>
      </c>
      <c r="L39" s="453"/>
      <c r="M39" s="436">
        <v>338</v>
      </c>
      <c r="N39" s="437"/>
      <c r="O39" s="18"/>
    </row>
    <row r="40" spans="1:15" ht="16.5" customHeight="1">
      <c r="A40" s="390" t="s">
        <v>334</v>
      </c>
      <c r="B40" s="390"/>
      <c r="C40" s="390"/>
      <c r="D40" s="390"/>
      <c r="E40" s="393">
        <v>185</v>
      </c>
      <c r="F40" s="393"/>
      <c r="G40" s="393">
        <v>850</v>
      </c>
      <c r="H40" s="393"/>
      <c r="I40" s="393">
        <v>67</v>
      </c>
      <c r="J40" s="393"/>
      <c r="K40" s="453">
        <f>SUM(E40:J40)</f>
        <v>1102</v>
      </c>
      <c r="L40" s="453"/>
      <c r="M40" s="436">
        <v>470</v>
      </c>
      <c r="N40" s="437"/>
      <c r="O40" s="18"/>
    </row>
    <row r="41" spans="1:15" ht="16.5" customHeight="1">
      <c r="A41" s="390" t="s">
        <v>335</v>
      </c>
      <c r="B41" s="390"/>
      <c r="C41" s="390"/>
      <c r="D41" s="390"/>
      <c r="E41" s="393">
        <v>1420</v>
      </c>
      <c r="F41" s="393"/>
      <c r="G41" s="393">
        <v>1500</v>
      </c>
      <c r="H41" s="393"/>
      <c r="I41" s="393">
        <v>490</v>
      </c>
      <c r="J41" s="393"/>
      <c r="K41" s="453">
        <f>SUM(E41:J41)</f>
        <v>3410</v>
      </c>
      <c r="L41" s="453"/>
      <c r="M41" s="436">
        <v>1186</v>
      </c>
      <c r="N41" s="437"/>
      <c r="O41" s="18"/>
    </row>
    <row r="42" spans="1:15" ht="16.5" customHeight="1">
      <c r="A42" s="390" t="s">
        <v>336</v>
      </c>
      <c r="B42" s="390"/>
      <c r="C42" s="390"/>
      <c r="D42" s="390"/>
      <c r="E42" s="393">
        <v>520</v>
      </c>
      <c r="F42" s="393"/>
      <c r="G42" s="393">
        <v>750</v>
      </c>
      <c r="H42" s="393"/>
      <c r="I42" s="393">
        <v>142</v>
      </c>
      <c r="J42" s="393"/>
      <c r="K42" s="453">
        <f>SUM(E42:J42)</f>
        <v>1412</v>
      </c>
      <c r="L42" s="453"/>
      <c r="M42" s="436">
        <v>603</v>
      </c>
      <c r="N42" s="437"/>
      <c r="O42" s="18"/>
    </row>
    <row r="43" spans="1:15" ht="16.5" customHeight="1">
      <c r="A43" s="421" t="s">
        <v>25</v>
      </c>
      <c r="B43" s="421"/>
      <c r="C43" s="421"/>
      <c r="D43" s="421"/>
      <c r="E43" s="402">
        <f>SUM(E39:F42)</f>
        <v>2775</v>
      </c>
      <c r="F43" s="402"/>
      <c r="G43" s="402">
        <f>SUM(G39:H42)</f>
        <v>4356</v>
      </c>
      <c r="H43" s="402"/>
      <c r="I43" s="402">
        <f>SUM(I39:J42)</f>
        <v>948</v>
      </c>
      <c r="J43" s="402"/>
      <c r="K43" s="402">
        <f>SUM(E43:J43)</f>
        <v>8079</v>
      </c>
      <c r="L43" s="402"/>
      <c r="M43" s="430">
        <f>SUM(M39:M42)</f>
        <v>2597</v>
      </c>
      <c r="N43" s="431"/>
      <c r="O43" s="18"/>
    </row>
    <row r="44" ht="16.5" customHeight="1">
      <c r="O44" s="18"/>
    </row>
    <row r="45" spans="1:15" ht="16.5" customHeight="1">
      <c r="A45" s="440" t="s">
        <v>879</v>
      </c>
      <c r="B45" s="441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2"/>
      <c r="O45" s="18"/>
    </row>
    <row r="46" spans="1:15" ht="16.5" customHeight="1">
      <c r="A46" s="79"/>
      <c r="B46" s="80"/>
      <c r="C46" s="81"/>
      <c r="D46" s="80"/>
      <c r="E46" s="79"/>
      <c r="F46" s="79"/>
      <c r="G46" s="79"/>
      <c r="O46" s="18"/>
    </row>
    <row r="47" spans="1:15" ht="16.5" customHeight="1">
      <c r="A47" s="383" t="s">
        <v>776</v>
      </c>
      <c r="B47" s="384"/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5"/>
      <c r="O47" s="18"/>
    </row>
    <row r="48" spans="1:15" ht="16.5" customHeight="1">
      <c r="A48" s="443" t="s">
        <v>169</v>
      </c>
      <c r="B48" s="443"/>
      <c r="C48" s="443" t="s">
        <v>707</v>
      </c>
      <c r="D48" s="443"/>
      <c r="E48" s="443"/>
      <c r="F48" s="443"/>
      <c r="G48" s="443"/>
      <c r="H48" s="443"/>
      <c r="I48" s="444" t="s">
        <v>708</v>
      </c>
      <c r="J48" s="445"/>
      <c r="K48" s="445"/>
      <c r="L48" s="445"/>
      <c r="M48" s="445"/>
      <c r="N48" s="446"/>
      <c r="O48" s="18"/>
    </row>
    <row r="49" spans="1:15" ht="16.5" customHeight="1">
      <c r="A49" s="443"/>
      <c r="B49" s="443"/>
      <c r="C49" s="447" t="s">
        <v>102</v>
      </c>
      <c r="D49" s="448"/>
      <c r="E49" s="449" t="s">
        <v>103</v>
      </c>
      <c r="F49" s="449"/>
      <c r="G49" s="450" t="s">
        <v>126</v>
      </c>
      <c r="H49" s="450"/>
      <c r="I49" s="449" t="s">
        <v>102</v>
      </c>
      <c r="J49" s="449"/>
      <c r="K49" s="449" t="s">
        <v>103</v>
      </c>
      <c r="L49" s="449"/>
      <c r="M49" s="451" t="s">
        <v>126</v>
      </c>
      <c r="N49" s="452"/>
      <c r="O49" s="18"/>
    </row>
    <row r="50" spans="1:15" ht="16.5" customHeight="1">
      <c r="A50" s="434" t="s">
        <v>341</v>
      </c>
      <c r="B50" s="435"/>
      <c r="C50" s="436">
        <v>215</v>
      </c>
      <c r="D50" s="437"/>
      <c r="E50" s="393">
        <v>124</v>
      </c>
      <c r="F50" s="393"/>
      <c r="G50" s="402">
        <f>SUM(C50:F50)</f>
        <v>339</v>
      </c>
      <c r="H50" s="402"/>
      <c r="I50" s="393">
        <v>195</v>
      </c>
      <c r="J50" s="393"/>
      <c r="K50" s="393">
        <v>102</v>
      </c>
      <c r="L50" s="393"/>
      <c r="M50" s="430">
        <f>SUM(I50:L50)</f>
        <v>297</v>
      </c>
      <c r="N50" s="431"/>
      <c r="O50" s="18"/>
    </row>
    <row r="51" spans="1:15" ht="16.5" customHeight="1">
      <c r="A51" s="438" t="s">
        <v>171</v>
      </c>
      <c r="B51" s="439"/>
      <c r="C51" s="436">
        <v>257</v>
      </c>
      <c r="D51" s="437"/>
      <c r="E51" s="393">
        <v>156</v>
      </c>
      <c r="F51" s="393"/>
      <c r="G51" s="402">
        <f>SUM(C51:F51)</f>
        <v>413</v>
      </c>
      <c r="H51" s="402"/>
      <c r="I51" s="393">
        <v>213</v>
      </c>
      <c r="J51" s="393"/>
      <c r="K51" s="393">
        <v>120</v>
      </c>
      <c r="L51" s="393"/>
      <c r="M51" s="430">
        <f>SUM(I51:L51)</f>
        <v>333</v>
      </c>
      <c r="N51" s="431"/>
      <c r="O51" s="18"/>
    </row>
    <row r="52" spans="1:16" ht="16.5" customHeight="1">
      <c r="A52" s="438" t="s">
        <v>172</v>
      </c>
      <c r="B52" s="439"/>
      <c r="C52" s="436">
        <v>312</v>
      </c>
      <c r="D52" s="437"/>
      <c r="E52" s="393">
        <v>254</v>
      </c>
      <c r="F52" s="393"/>
      <c r="G52" s="402">
        <f>SUM(C52:F52)</f>
        <v>566</v>
      </c>
      <c r="H52" s="402"/>
      <c r="I52" s="393">
        <v>245</v>
      </c>
      <c r="J52" s="393"/>
      <c r="K52" s="393">
        <v>168</v>
      </c>
      <c r="L52" s="393"/>
      <c r="M52" s="430">
        <f>SUM(I52:L52)</f>
        <v>413</v>
      </c>
      <c r="N52" s="431"/>
      <c r="O52" s="18"/>
      <c r="P52" s="27"/>
    </row>
    <row r="53" spans="1:15" ht="16.5" customHeight="1">
      <c r="A53" s="434" t="s">
        <v>170</v>
      </c>
      <c r="B53" s="435"/>
      <c r="C53" s="436">
        <v>425</v>
      </c>
      <c r="D53" s="437"/>
      <c r="E53" s="393">
        <v>412</v>
      </c>
      <c r="F53" s="393"/>
      <c r="G53" s="402">
        <f>SUM(C53:F53)</f>
        <v>837</v>
      </c>
      <c r="H53" s="402"/>
      <c r="I53" s="393">
        <v>399</v>
      </c>
      <c r="J53" s="393"/>
      <c r="K53" s="393">
        <v>375</v>
      </c>
      <c r="L53" s="393"/>
      <c r="M53" s="430">
        <f>SUM(I53:L53)</f>
        <v>774</v>
      </c>
      <c r="N53" s="431"/>
      <c r="O53" s="18"/>
    </row>
    <row r="54" spans="1:15" ht="16.5" customHeight="1">
      <c r="A54" s="432" t="s">
        <v>126</v>
      </c>
      <c r="B54" s="433"/>
      <c r="C54" s="430">
        <f>SUM(C50:D53)</f>
        <v>1209</v>
      </c>
      <c r="D54" s="431"/>
      <c r="E54" s="402">
        <f>SUM(E50:F53)</f>
        <v>946</v>
      </c>
      <c r="F54" s="402"/>
      <c r="G54" s="402">
        <f>SUM(C54:F54)</f>
        <v>2155</v>
      </c>
      <c r="H54" s="402"/>
      <c r="I54" s="402">
        <f>SUM(I50:J53)</f>
        <v>1052</v>
      </c>
      <c r="J54" s="402"/>
      <c r="K54" s="402">
        <f>SUM(K50:L53)</f>
        <v>765</v>
      </c>
      <c r="L54" s="402"/>
      <c r="M54" s="430">
        <f>SUM(M50:N53)</f>
        <v>1817</v>
      </c>
      <c r="N54" s="431"/>
      <c r="O54" s="18"/>
    </row>
    <row r="55" ht="16.5" customHeight="1">
      <c r="O55" s="18"/>
    </row>
    <row r="56" spans="1:15" ht="16.5" customHeight="1">
      <c r="A56" s="383" t="s">
        <v>777</v>
      </c>
      <c r="B56" s="384"/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5"/>
      <c r="O56" s="18"/>
    </row>
    <row r="57" spans="1:15" ht="16.5" customHeight="1">
      <c r="A57" s="386" t="s">
        <v>337</v>
      </c>
      <c r="B57" s="386"/>
      <c r="C57" s="386"/>
      <c r="D57" s="386"/>
      <c r="E57" s="386"/>
      <c r="F57" s="386"/>
      <c r="G57" s="386"/>
      <c r="H57" s="386"/>
      <c r="I57" s="386"/>
      <c r="J57" s="387" t="s">
        <v>184</v>
      </c>
      <c r="K57" s="388"/>
      <c r="L57" s="388"/>
      <c r="M57" s="388"/>
      <c r="N57" s="389"/>
      <c r="O57" s="18"/>
    </row>
    <row r="58" spans="1:15" ht="16.5" customHeight="1">
      <c r="A58" s="386"/>
      <c r="B58" s="386"/>
      <c r="C58" s="386"/>
      <c r="D58" s="386"/>
      <c r="E58" s="386"/>
      <c r="F58" s="386"/>
      <c r="G58" s="386"/>
      <c r="H58" s="386"/>
      <c r="I58" s="386"/>
      <c r="J58" s="30" t="s">
        <v>174</v>
      </c>
      <c r="K58" s="82" t="s">
        <v>176</v>
      </c>
      <c r="L58" s="82" t="s">
        <v>175</v>
      </c>
      <c r="M58" s="30" t="s">
        <v>170</v>
      </c>
      <c r="N58" s="31" t="s">
        <v>126</v>
      </c>
      <c r="O58" s="18"/>
    </row>
    <row r="59" spans="1:15" ht="16.5" customHeight="1">
      <c r="A59" s="390" t="s">
        <v>709</v>
      </c>
      <c r="B59" s="390"/>
      <c r="C59" s="390"/>
      <c r="D59" s="390"/>
      <c r="E59" s="390"/>
      <c r="F59" s="390"/>
      <c r="G59" s="390"/>
      <c r="H59" s="390"/>
      <c r="I59" s="390"/>
      <c r="J59" s="48">
        <v>1</v>
      </c>
      <c r="K59" s="48">
        <v>9</v>
      </c>
      <c r="L59" s="48">
        <v>58</v>
      </c>
      <c r="M59" s="48">
        <v>48</v>
      </c>
      <c r="N59" s="37">
        <f aca="true" t="shared" si="2" ref="N59:N69">SUM(J59:M59)</f>
        <v>116</v>
      </c>
      <c r="O59" s="18"/>
    </row>
    <row r="60" spans="1:15" ht="16.5" customHeight="1">
      <c r="A60" s="390" t="s">
        <v>342</v>
      </c>
      <c r="B60" s="390"/>
      <c r="C60" s="390"/>
      <c r="D60" s="390"/>
      <c r="E60" s="390"/>
      <c r="F60" s="390"/>
      <c r="G60" s="390"/>
      <c r="H60" s="390"/>
      <c r="I60" s="390"/>
      <c r="J60" s="48">
        <v>1</v>
      </c>
      <c r="K60" s="48">
        <v>2</v>
      </c>
      <c r="L60" s="48">
        <v>11</v>
      </c>
      <c r="M60" s="48">
        <v>0</v>
      </c>
      <c r="N60" s="37">
        <f t="shared" si="2"/>
        <v>14</v>
      </c>
      <c r="O60" s="18"/>
    </row>
    <row r="61" spans="1:15" ht="16.5" customHeight="1">
      <c r="A61" s="390" t="s">
        <v>343</v>
      </c>
      <c r="B61" s="390"/>
      <c r="C61" s="390"/>
      <c r="D61" s="390"/>
      <c r="E61" s="390"/>
      <c r="F61" s="390"/>
      <c r="G61" s="390"/>
      <c r="H61" s="390"/>
      <c r="I61" s="390"/>
      <c r="J61" s="48">
        <v>0</v>
      </c>
      <c r="K61" s="48">
        <v>0</v>
      </c>
      <c r="L61" s="48">
        <v>32</v>
      </c>
      <c r="M61" s="48">
        <v>48</v>
      </c>
      <c r="N61" s="37">
        <f t="shared" si="2"/>
        <v>80</v>
      </c>
      <c r="O61" s="18"/>
    </row>
    <row r="62" spans="1:15" s="22" customFormat="1" ht="16.5" customHeight="1">
      <c r="A62" s="391" t="s">
        <v>344</v>
      </c>
      <c r="B62" s="391"/>
      <c r="C62" s="391"/>
      <c r="D62" s="391"/>
      <c r="E62" s="391"/>
      <c r="F62" s="391"/>
      <c r="G62" s="391"/>
      <c r="H62" s="391"/>
      <c r="I62" s="391"/>
      <c r="J62" s="48">
        <v>25</v>
      </c>
      <c r="K62" s="48">
        <v>11</v>
      </c>
      <c r="L62" s="48">
        <v>17</v>
      </c>
      <c r="M62" s="48">
        <v>14</v>
      </c>
      <c r="N62" s="37">
        <f t="shared" si="2"/>
        <v>67</v>
      </c>
      <c r="O62" s="25"/>
    </row>
    <row r="63" spans="1:15" s="22" customFormat="1" ht="16.5" customHeight="1">
      <c r="A63" s="390" t="s">
        <v>745</v>
      </c>
      <c r="B63" s="390"/>
      <c r="C63" s="390"/>
      <c r="D63" s="390"/>
      <c r="E63" s="390"/>
      <c r="F63" s="390"/>
      <c r="G63" s="390"/>
      <c r="H63" s="390"/>
      <c r="I63" s="390"/>
      <c r="J63" s="48">
        <v>125</v>
      </c>
      <c r="K63" s="48">
        <v>152</v>
      </c>
      <c r="L63" s="48">
        <v>158</v>
      </c>
      <c r="M63" s="48">
        <v>315</v>
      </c>
      <c r="N63" s="37">
        <f t="shared" si="2"/>
        <v>750</v>
      </c>
      <c r="O63" s="25"/>
    </row>
    <row r="64" spans="1:15" s="22" customFormat="1" ht="16.5" customHeight="1">
      <c r="A64" s="390" t="s">
        <v>178</v>
      </c>
      <c r="B64" s="390"/>
      <c r="C64" s="390"/>
      <c r="D64" s="390"/>
      <c r="E64" s="390"/>
      <c r="F64" s="390"/>
      <c r="G64" s="390"/>
      <c r="H64" s="390"/>
      <c r="I64" s="390"/>
      <c r="J64" s="48">
        <v>2</v>
      </c>
      <c r="K64" s="48">
        <v>9</v>
      </c>
      <c r="L64" s="48">
        <v>14</v>
      </c>
      <c r="M64" s="48">
        <v>25</v>
      </c>
      <c r="N64" s="37">
        <f t="shared" si="2"/>
        <v>50</v>
      </c>
      <c r="O64" s="25"/>
    </row>
    <row r="65" spans="1:15" s="22" customFormat="1" ht="16.5" customHeight="1">
      <c r="A65" s="391" t="s">
        <v>710</v>
      </c>
      <c r="B65" s="391"/>
      <c r="C65" s="391"/>
      <c r="D65" s="391"/>
      <c r="E65" s="391"/>
      <c r="F65" s="391"/>
      <c r="G65" s="391"/>
      <c r="H65" s="391"/>
      <c r="I65" s="391"/>
      <c r="J65" s="48">
        <v>0</v>
      </c>
      <c r="K65" s="48">
        <v>0</v>
      </c>
      <c r="L65" s="48">
        <v>0</v>
      </c>
      <c r="M65" s="48">
        <v>0</v>
      </c>
      <c r="N65" s="37">
        <f t="shared" si="2"/>
        <v>0</v>
      </c>
      <c r="O65" s="25"/>
    </row>
    <row r="66" spans="1:15" s="22" customFormat="1" ht="16.5" customHeight="1">
      <c r="A66" s="391" t="s">
        <v>183</v>
      </c>
      <c r="B66" s="391"/>
      <c r="C66" s="391"/>
      <c r="D66" s="391"/>
      <c r="E66" s="391"/>
      <c r="F66" s="391"/>
      <c r="G66" s="391"/>
      <c r="H66" s="391"/>
      <c r="I66" s="391"/>
      <c r="J66" s="48">
        <v>0</v>
      </c>
      <c r="K66" s="48">
        <v>0</v>
      </c>
      <c r="L66" s="48">
        <v>0</v>
      </c>
      <c r="M66" s="48">
        <v>0</v>
      </c>
      <c r="N66" s="37">
        <f t="shared" si="2"/>
        <v>0</v>
      </c>
      <c r="O66" s="25"/>
    </row>
    <row r="67" spans="1:15" ht="16.5" customHeight="1">
      <c r="A67" s="511" t="s">
        <v>726</v>
      </c>
      <c r="B67" s="512"/>
      <c r="C67" s="512"/>
      <c r="D67" s="512"/>
      <c r="E67" s="512"/>
      <c r="F67" s="512"/>
      <c r="G67" s="512"/>
      <c r="H67" s="512"/>
      <c r="I67" s="513"/>
      <c r="J67" s="48">
        <v>0</v>
      </c>
      <c r="K67" s="48">
        <v>0</v>
      </c>
      <c r="L67" s="48">
        <v>0</v>
      </c>
      <c r="M67" s="48">
        <v>0</v>
      </c>
      <c r="N67" s="37">
        <f t="shared" si="2"/>
        <v>0</v>
      </c>
      <c r="O67" s="18"/>
    </row>
    <row r="68" spans="1:15" ht="16.5" customHeight="1">
      <c r="A68" s="391" t="s">
        <v>400</v>
      </c>
      <c r="B68" s="391"/>
      <c r="C68" s="391"/>
      <c r="D68" s="391"/>
      <c r="E68" s="391"/>
      <c r="F68" s="391"/>
      <c r="G68" s="391"/>
      <c r="H68" s="391"/>
      <c r="I68" s="391"/>
      <c r="J68" s="48">
        <v>0</v>
      </c>
      <c r="K68" s="48">
        <v>0</v>
      </c>
      <c r="L68" s="48">
        <v>0</v>
      </c>
      <c r="M68" s="48">
        <v>0</v>
      </c>
      <c r="N68" s="37">
        <f t="shared" si="2"/>
        <v>0</v>
      </c>
      <c r="O68" s="18"/>
    </row>
    <row r="69" spans="1:15" ht="19.5" customHeight="1">
      <c r="A69" s="390" t="s">
        <v>15</v>
      </c>
      <c r="B69" s="390"/>
      <c r="C69" s="390"/>
      <c r="D69" s="390"/>
      <c r="E69" s="390"/>
      <c r="F69" s="390"/>
      <c r="G69" s="390"/>
      <c r="H69" s="390"/>
      <c r="I69" s="390"/>
      <c r="J69" s="48">
        <v>0</v>
      </c>
      <c r="K69" s="48">
        <v>0</v>
      </c>
      <c r="L69" s="48">
        <v>0</v>
      </c>
      <c r="M69" s="48">
        <v>0</v>
      </c>
      <c r="N69" s="37">
        <f t="shared" si="2"/>
        <v>0</v>
      </c>
      <c r="O69" s="215"/>
    </row>
    <row r="70" spans="1:15" ht="16.5" customHeight="1">
      <c r="A70" s="394"/>
      <c r="B70" s="394"/>
      <c r="C70" s="394"/>
      <c r="D70" s="394"/>
      <c r="E70" s="394"/>
      <c r="F70" s="394"/>
      <c r="G70" s="394"/>
      <c r="H70" s="395"/>
      <c r="I70" s="395"/>
      <c r="J70" s="395"/>
      <c r="K70" s="395"/>
      <c r="L70" s="395"/>
      <c r="M70" s="395"/>
      <c r="N70" s="395"/>
      <c r="O70" s="18"/>
    </row>
    <row r="71" spans="1:15" ht="16.5" customHeight="1">
      <c r="A71" s="383" t="s">
        <v>778</v>
      </c>
      <c r="B71" s="384"/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5"/>
      <c r="O71" s="18"/>
    </row>
    <row r="72" spans="1:15" ht="16.5" customHeight="1">
      <c r="A72" s="413" t="s">
        <v>184</v>
      </c>
      <c r="B72" s="414"/>
      <c r="C72" s="415"/>
      <c r="D72" s="428" t="s">
        <v>185</v>
      </c>
      <c r="E72" s="428"/>
      <c r="F72" s="428"/>
      <c r="G72" s="428"/>
      <c r="H72" s="428"/>
      <c r="I72" s="428"/>
      <c r="J72" s="428"/>
      <c r="K72" s="428"/>
      <c r="L72" s="428"/>
      <c r="M72" s="428"/>
      <c r="N72" s="516" t="s">
        <v>126</v>
      </c>
      <c r="O72" s="18"/>
    </row>
    <row r="73" spans="1:15" ht="26.25" customHeight="1">
      <c r="A73" s="416"/>
      <c r="B73" s="417"/>
      <c r="C73" s="418"/>
      <c r="D73" s="428" t="s">
        <v>186</v>
      </c>
      <c r="E73" s="428"/>
      <c r="F73" s="428" t="s">
        <v>187</v>
      </c>
      <c r="G73" s="428"/>
      <c r="H73" s="392" t="s">
        <v>188</v>
      </c>
      <c r="I73" s="392"/>
      <c r="J73" s="392" t="s">
        <v>189</v>
      </c>
      <c r="K73" s="392"/>
      <c r="L73" s="392" t="s">
        <v>314</v>
      </c>
      <c r="M73" s="392"/>
      <c r="N73" s="516"/>
      <c r="O73" s="18"/>
    </row>
    <row r="74" spans="1:15" ht="16.5" customHeight="1">
      <c r="A74" s="419" t="s">
        <v>175</v>
      </c>
      <c r="B74" s="419"/>
      <c r="C74" s="419"/>
      <c r="D74" s="393">
        <v>198</v>
      </c>
      <c r="E74" s="393"/>
      <c r="F74" s="393">
        <v>650</v>
      </c>
      <c r="G74" s="393"/>
      <c r="H74" s="393">
        <v>356</v>
      </c>
      <c r="I74" s="393"/>
      <c r="J74" s="393">
        <v>27</v>
      </c>
      <c r="K74" s="393"/>
      <c r="L74" s="501">
        <v>98</v>
      </c>
      <c r="M74" s="501"/>
      <c r="N74" s="243">
        <f>SUM(D74:M74)</f>
        <v>1329</v>
      </c>
      <c r="O74" s="18"/>
    </row>
    <row r="75" spans="1:15" ht="16.5" customHeight="1">
      <c r="A75" s="420" t="s">
        <v>170</v>
      </c>
      <c r="B75" s="420"/>
      <c r="C75" s="420"/>
      <c r="D75" s="393">
        <v>0</v>
      </c>
      <c r="E75" s="393"/>
      <c r="F75" s="393">
        <v>0</v>
      </c>
      <c r="G75" s="393"/>
      <c r="H75" s="393">
        <v>582</v>
      </c>
      <c r="I75" s="393"/>
      <c r="J75" s="393">
        <v>98</v>
      </c>
      <c r="K75" s="393"/>
      <c r="L75" s="501">
        <v>146</v>
      </c>
      <c r="M75" s="501"/>
      <c r="N75" s="243">
        <f>SUM(D75:M75)</f>
        <v>826</v>
      </c>
      <c r="O75" s="18"/>
    </row>
    <row r="76" spans="1:15" s="27" customFormat="1" ht="16.5" customHeight="1">
      <c r="A76" s="421" t="s">
        <v>126</v>
      </c>
      <c r="B76" s="421"/>
      <c r="C76" s="421"/>
      <c r="D76" s="402">
        <f>SUM(D74:E75)</f>
        <v>198</v>
      </c>
      <c r="E76" s="402"/>
      <c r="F76" s="402">
        <f>SUM(F74:G75)</f>
        <v>650</v>
      </c>
      <c r="G76" s="402"/>
      <c r="H76" s="402">
        <f>SUM(H74:I75)</f>
        <v>938</v>
      </c>
      <c r="I76" s="402"/>
      <c r="J76" s="402">
        <f>SUM(J74:K75)</f>
        <v>125</v>
      </c>
      <c r="K76" s="402"/>
      <c r="L76" s="402">
        <f>SUM(L74:M75)</f>
        <v>244</v>
      </c>
      <c r="M76" s="402"/>
      <c r="N76" s="243">
        <f>SUM(D76:M76)</f>
        <v>2155</v>
      </c>
      <c r="O76" s="26"/>
    </row>
    <row r="77" ht="16.5" customHeight="1">
      <c r="O77" s="18"/>
    </row>
    <row r="78" spans="1:15" ht="16.5" customHeight="1">
      <c r="A78" s="440" t="s">
        <v>880</v>
      </c>
      <c r="B78" s="441"/>
      <c r="C78" s="441"/>
      <c r="D78" s="441"/>
      <c r="E78" s="441"/>
      <c r="F78" s="441"/>
      <c r="G78" s="441"/>
      <c r="H78" s="441"/>
      <c r="I78" s="441"/>
      <c r="J78" s="441"/>
      <c r="K78" s="441"/>
      <c r="L78" s="441"/>
      <c r="M78" s="441"/>
      <c r="N78" s="442"/>
      <c r="O78" s="18"/>
    </row>
    <row r="79" spans="1:15" ht="16.5" customHeight="1">
      <c r="A79" s="79"/>
      <c r="B79" s="79"/>
      <c r="C79" s="79"/>
      <c r="D79" s="79"/>
      <c r="E79" s="79"/>
      <c r="F79" s="79"/>
      <c r="G79" s="79"/>
      <c r="H79" s="79"/>
      <c r="I79" s="79"/>
      <c r="O79" s="18"/>
    </row>
    <row r="80" spans="1:15" ht="16.5" customHeight="1">
      <c r="A80" s="429" t="s">
        <v>779</v>
      </c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429"/>
      <c r="O80" s="18"/>
    </row>
    <row r="81" spans="1:15" ht="33.75" customHeight="1">
      <c r="A81" s="422" t="s">
        <v>173</v>
      </c>
      <c r="B81" s="422"/>
      <c r="C81" s="422"/>
      <c r="D81" s="422"/>
      <c r="E81" s="422"/>
      <c r="F81" s="517" t="s">
        <v>905</v>
      </c>
      <c r="G81" s="517"/>
      <c r="H81" s="517" t="s">
        <v>906</v>
      </c>
      <c r="I81" s="517"/>
      <c r="J81" s="517" t="s">
        <v>907</v>
      </c>
      <c r="K81" s="517"/>
      <c r="L81" s="517" t="s">
        <v>908</v>
      </c>
      <c r="M81" s="517"/>
      <c r="N81" s="222" t="s">
        <v>126</v>
      </c>
      <c r="O81" s="18"/>
    </row>
    <row r="82" spans="1:15" ht="23.25" customHeight="1">
      <c r="A82" s="518" t="s">
        <v>780</v>
      </c>
      <c r="B82" s="518"/>
      <c r="C82" s="518"/>
      <c r="D82" s="518"/>
      <c r="E82" s="518"/>
      <c r="F82" s="510">
        <v>15</v>
      </c>
      <c r="G82" s="510"/>
      <c r="H82" s="510">
        <v>34</v>
      </c>
      <c r="I82" s="510"/>
      <c r="J82" s="510">
        <v>43</v>
      </c>
      <c r="K82" s="510"/>
      <c r="L82" s="510">
        <v>7</v>
      </c>
      <c r="M82" s="510"/>
      <c r="N82" s="222">
        <f aca="true" t="shared" si="3" ref="N82:N89">SUM(F82:M82)</f>
        <v>99</v>
      </c>
      <c r="O82" s="18"/>
    </row>
    <row r="83" spans="1:15" s="46" customFormat="1" ht="15" customHeight="1">
      <c r="A83" s="518" t="s">
        <v>318</v>
      </c>
      <c r="B83" s="518"/>
      <c r="C83" s="518"/>
      <c r="D83" s="518"/>
      <c r="E83" s="518"/>
      <c r="F83" s="510">
        <v>23</v>
      </c>
      <c r="G83" s="510"/>
      <c r="H83" s="510">
        <v>98</v>
      </c>
      <c r="I83" s="510"/>
      <c r="J83" s="510">
        <v>98</v>
      </c>
      <c r="K83" s="510"/>
      <c r="L83" s="510">
        <v>4</v>
      </c>
      <c r="M83" s="510"/>
      <c r="N83" s="222">
        <f t="shared" si="3"/>
        <v>223</v>
      </c>
      <c r="O83" s="28"/>
    </row>
    <row r="84" spans="1:15" ht="16.5" customHeight="1">
      <c r="A84" s="518" t="s">
        <v>359</v>
      </c>
      <c r="B84" s="518"/>
      <c r="C84" s="518"/>
      <c r="D84" s="518"/>
      <c r="E84" s="518"/>
      <c r="F84" s="510">
        <v>54</v>
      </c>
      <c r="G84" s="510"/>
      <c r="H84" s="510">
        <v>85</v>
      </c>
      <c r="I84" s="510"/>
      <c r="J84" s="510">
        <v>24</v>
      </c>
      <c r="K84" s="510"/>
      <c r="L84" s="510">
        <v>0</v>
      </c>
      <c r="M84" s="510"/>
      <c r="N84" s="222">
        <f t="shared" si="3"/>
        <v>163</v>
      </c>
      <c r="O84" s="18"/>
    </row>
    <row r="85" spans="1:15" ht="35.25" customHeight="1">
      <c r="A85" s="518" t="s">
        <v>319</v>
      </c>
      <c r="B85" s="518"/>
      <c r="C85" s="518"/>
      <c r="D85" s="518"/>
      <c r="E85" s="518"/>
      <c r="F85" s="510">
        <v>0</v>
      </c>
      <c r="G85" s="510"/>
      <c r="H85" s="510">
        <v>89</v>
      </c>
      <c r="I85" s="510"/>
      <c r="J85" s="510">
        <v>132</v>
      </c>
      <c r="K85" s="510"/>
      <c r="L85" s="510">
        <v>0</v>
      </c>
      <c r="M85" s="510"/>
      <c r="N85" s="222">
        <f t="shared" si="3"/>
        <v>221</v>
      </c>
      <c r="O85" s="18"/>
    </row>
    <row r="86" spans="1:15" ht="16.5" customHeight="1">
      <c r="A86" s="518" t="s">
        <v>360</v>
      </c>
      <c r="B86" s="518"/>
      <c r="C86" s="518"/>
      <c r="D86" s="518"/>
      <c r="E86" s="518"/>
      <c r="F86" s="510">
        <v>998</v>
      </c>
      <c r="G86" s="510"/>
      <c r="H86" s="510">
        <v>2985</v>
      </c>
      <c r="I86" s="510"/>
      <c r="J86" s="510">
        <v>982</v>
      </c>
      <c r="K86" s="510"/>
      <c r="L86" s="510">
        <v>58</v>
      </c>
      <c r="M86" s="510"/>
      <c r="N86" s="222">
        <f t="shared" si="3"/>
        <v>5023</v>
      </c>
      <c r="O86" s="18"/>
    </row>
    <row r="87" spans="1:15" ht="24.75" customHeight="1">
      <c r="A87" s="518" t="s">
        <v>361</v>
      </c>
      <c r="B87" s="518"/>
      <c r="C87" s="518"/>
      <c r="D87" s="518"/>
      <c r="E87" s="518"/>
      <c r="F87" s="510">
        <v>0</v>
      </c>
      <c r="G87" s="510"/>
      <c r="H87" s="510">
        <v>0</v>
      </c>
      <c r="I87" s="510"/>
      <c r="J87" s="510">
        <v>0</v>
      </c>
      <c r="K87" s="510"/>
      <c r="L87" s="510">
        <v>0</v>
      </c>
      <c r="M87" s="510"/>
      <c r="N87" s="222">
        <f t="shared" si="3"/>
        <v>0</v>
      </c>
      <c r="O87" s="18"/>
    </row>
    <row r="88" spans="1:15" ht="16.5" customHeight="1">
      <c r="A88" s="518" t="s">
        <v>305</v>
      </c>
      <c r="B88" s="518"/>
      <c r="C88" s="518"/>
      <c r="D88" s="518"/>
      <c r="E88" s="518"/>
      <c r="F88" s="510">
        <v>0</v>
      </c>
      <c r="G88" s="510"/>
      <c r="H88" s="510">
        <v>0</v>
      </c>
      <c r="I88" s="510"/>
      <c r="J88" s="510">
        <v>0</v>
      </c>
      <c r="K88" s="510"/>
      <c r="L88" s="510">
        <v>0</v>
      </c>
      <c r="M88" s="510"/>
      <c r="N88" s="222">
        <f t="shared" si="3"/>
        <v>0</v>
      </c>
      <c r="O88" s="143"/>
    </row>
    <row r="89" spans="1:15" ht="16.5" customHeight="1">
      <c r="A89" s="518" t="s">
        <v>225</v>
      </c>
      <c r="B89" s="518"/>
      <c r="C89" s="518"/>
      <c r="D89" s="518"/>
      <c r="E89" s="518"/>
      <c r="F89" s="510">
        <v>12</v>
      </c>
      <c r="G89" s="510"/>
      <c r="H89" s="510">
        <v>119</v>
      </c>
      <c r="I89" s="510"/>
      <c r="J89" s="510">
        <v>64</v>
      </c>
      <c r="K89" s="510"/>
      <c r="L89" s="510">
        <v>0</v>
      </c>
      <c r="M89" s="510"/>
      <c r="N89" s="222">
        <f t="shared" si="3"/>
        <v>195</v>
      </c>
      <c r="O89" s="18"/>
    </row>
    <row r="90" spans="1:15" ht="16.5" customHeight="1">
      <c r="A90" s="421" t="s">
        <v>126</v>
      </c>
      <c r="B90" s="421"/>
      <c r="C90" s="421"/>
      <c r="D90" s="421"/>
      <c r="E90" s="421"/>
      <c r="F90" s="517">
        <f>SUM(F82:F89)</f>
        <v>1102</v>
      </c>
      <c r="G90" s="517"/>
      <c r="H90" s="517">
        <f>SUM(H82:H89)</f>
        <v>3410</v>
      </c>
      <c r="I90" s="517"/>
      <c r="J90" s="517">
        <f>SUM(J82:J89)</f>
        <v>1343</v>
      </c>
      <c r="K90" s="517"/>
      <c r="L90" s="517">
        <f>SUM(L82:L89)</f>
        <v>69</v>
      </c>
      <c r="M90" s="517"/>
      <c r="N90" s="222">
        <f>SUM(N82:N89)</f>
        <v>5924</v>
      </c>
      <c r="O90" s="18"/>
    </row>
    <row r="91" spans="1:15" ht="16.5" customHeight="1">
      <c r="A91" s="79"/>
      <c r="B91" s="79"/>
      <c r="C91" s="79"/>
      <c r="D91" s="79"/>
      <c r="E91" s="79"/>
      <c r="F91" s="79"/>
      <c r="G91" s="79"/>
      <c r="H91" s="79"/>
      <c r="I91" s="79"/>
      <c r="O91" s="18"/>
    </row>
    <row r="92" spans="1:15" ht="20.25" customHeight="1">
      <c r="A92" s="383" t="s">
        <v>781</v>
      </c>
      <c r="B92" s="384"/>
      <c r="C92" s="384"/>
      <c r="D92" s="384"/>
      <c r="E92" s="384"/>
      <c r="F92" s="384"/>
      <c r="G92" s="384"/>
      <c r="H92" s="384"/>
      <c r="I92" s="384"/>
      <c r="J92" s="384"/>
      <c r="K92" s="384"/>
      <c r="L92" s="384"/>
      <c r="M92" s="384"/>
      <c r="N92" s="385"/>
      <c r="O92" s="18"/>
    </row>
    <row r="93" spans="1:15" ht="16.5" customHeight="1">
      <c r="A93" s="422" t="s">
        <v>7</v>
      </c>
      <c r="B93" s="422"/>
      <c r="C93" s="422"/>
      <c r="D93" s="422"/>
      <c r="E93" s="422"/>
      <c r="F93" s="422"/>
      <c r="G93" s="423" t="s">
        <v>227</v>
      </c>
      <c r="H93" s="424"/>
      <c r="I93" s="424"/>
      <c r="J93" s="424"/>
      <c r="K93" s="424"/>
      <c r="L93" s="424"/>
      <c r="M93" s="424"/>
      <c r="N93" s="425"/>
      <c r="O93" s="18"/>
    </row>
    <row r="94" spans="1:15" ht="27.75" customHeight="1">
      <c r="A94" s="422"/>
      <c r="B94" s="422"/>
      <c r="C94" s="422"/>
      <c r="D94" s="422"/>
      <c r="E94" s="422"/>
      <c r="F94" s="422"/>
      <c r="G94" s="423" t="s">
        <v>228</v>
      </c>
      <c r="H94" s="425"/>
      <c r="I94" s="406" t="s">
        <v>229</v>
      </c>
      <c r="J94" s="406"/>
      <c r="K94" s="406" t="s">
        <v>230</v>
      </c>
      <c r="L94" s="406"/>
      <c r="M94" s="426" t="s">
        <v>314</v>
      </c>
      <c r="N94" s="427"/>
      <c r="O94" s="18"/>
    </row>
    <row r="95" spans="1:15" ht="16.5" customHeight="1">
      <c r="A95" s="483" t="s">
        <v>158</v>
      </c>
      <c r="B95" s="483"/>
      <c r="C95" s="483"/>
      <c r="D95" s="483"/>
      <c r="E95" s="483"/>
      <c r="F95" s="483"/>
      <c r="G95" s="404">
        <v>450</v>
      </c>
      <c r="H95" s="405"/>
      <c r="I95" s="484">
        <v>215</v>
      </c>
      <c r="J95" s="484"/>
      <c r="K95" s="484">
        <v>0</v>
      </c>
      <c r="L95" s="484"/>
      <c r="M95" s="404">
        <v>437</v>
      </c>
      <c r="N95" s="405"/>
      <c r="O95" s="18"/>
    </row>
    <row r="96" spans="1:15" ht="16.5" customHeight="1">
      <c r="A96" s="483" t="s">
        <v>159</v>
      </c>
      <c r="B96" s="483"/>
      <c r="C96" s="483"/>
      <c r="D96" s="483"/>
      <c r="E96" s="483"/>
      <c r="F96" s="483"/>
      <c r="G96" s="404">
        <v>2985</v>
      </c>
      <c r="H96" s="405"/>
      <c r="I96" s="484">
        <v>0</v>
      </c>
      <c r="J96" s="484"/>
      <c r="K96" s="484">
        <v>0</v>
      </c>
      <c r="L96" s="484"/>
      <c r="M96" s="404">
        <v>425</v>
      </c>
      <c r="N96" s="405"/>
      <c r="O96" s="143"/>
    </row>
    <row r="97" spans="1:16" ht="16.5" customHeight="1">
      <c r="A97" s="483" t="s">
        <v>160</v>
      </c>
      <c r="B97" s="483"/>
      <c r="C97" s="483"/>
      <c r="D97" s="483"/>
      <c r="E97" s="483"/>
      <c r="F97" s="483"/>
      <c r="G97" s="404">
        <v>0</v>
      </c>
      <c r="H97" s="405"/>
      <c r="I97" s="484">
        <v>0</v>
      </c>
      <c r="J97" s="484"/>
      <c r="K97" s="484">
        <v>152</v>
      </c>
      <c r="L97" s="484"/>
      <c r="M97" s="404">
        <v>1260</v>
      </c>
      <c r="N97" s="405"/>
      <c r="O97" s="25"/>
      <c r="P97" s="22"/>
    </row>
    <row r="98" spans="1:16" ht="21" customHeight="1">
      <c r="A98" s="500" t="s">
        <v>126</v>
      </c>
      <c r="B98" s="500"/>
      <c r="C98" s="500"/>
      <c r="D98" s="500"/>
      <c r="E98" s="500"/>
      <c r="F98" s="500"/>
      <c r="G98" s="410">
        <f>SUM(G95:H97)</f>
        <v>3435</v>
      </c>
      <c r="H98" s="411"/>
      <c r="I98" s="410">
        <f>SUM(I95:J97)</f>
        <v>215</v>
      </c>
      <c r="J98" s="411"/>
      <c r="K98" s="410">
        <f>SUM(K95:L97)</f>
        <v>152</v>
      </c>
      <c r="L98" s="411"/>
      <c r="M98" s="410">
        <f>SUM(M95:N97)</f>
        <v>2122</v>
      </c>
      <c r="N98" s="411"/>
      <c r="O98" s="33"/>
      <c r="P98" s="34"/>
    </row>
    <row r="99" spans="1:15" ht="21" customHeight="1">
      <c r="A99" s="33"/>
      <c r="B99" s="83"/>
      <c r="C99" s="83"/>
      <c r="D99" s="83"/>
      <c r="E99" s="79"/>
      <c r="F99" s="79"/>
      <c r="G99" s="79"/>
      <c r="H99" s="79"/>
      <c r="I99" s="79"/>
      <c r="O99" s="33"/>
    </row>
    <row r="100" spans="1:16" ht="16.5" customHeight="1">
      <c r="A100" s="383" t="s">
        <v>782</v>
      </c>
      <c r="B100" s="384"/>
      <c r="C100" s="384"/>
      <c r="D100" s="384"/>
      <c r="E100" s="384"/>
      <c r="F100" s="384"/>
      <c r="G100" s="384"/>
      <c r="H100" s="384"/>
      <c r="I100" s="384"/>
      <c r="J100" s="384"/>
      <c r="K100" s="384"/>
      <c r="L100" s="384"/>
      <c r="M100" s="384"/>
      <c r="N100" s="385"/>
      <c r="O100" s="33"/>
      <c r="P100" s="34"/>
    </row>
    <row r="101" spans="1:15" ht="16.5" customHeight="1">
      <c r="A101" s="406" t="s">
        <v>7</v>
      </c>
      <c r="B101" s="406"/>
      <c r="C101" s="514" t="s">
        <v>135</v>
      </c>
      <c r="D101" s="514"/>
      <c r="E101" s="514"/>
      <c r="F101" s="514"/>
      <c r="G101" s="514"/>
      <c r="H101" s="514"/>
      <c r="I101" s="514"/>
      <c r="J101" s="514"/>
      <c r="K101" s="514"/>
      <c r="L101" s="514"/>
      <c r="M101" s="514"/>
      <c r="N101" s="515"/>
      <c r="O101" s="18"/>
    </row>
    <row r="102" spans="1:15" ht="28.5" customHeight="1">
      <c r="A102" s="406"/>
      <c r="B102" s="406"/>
      <c r="C102" s="505" t="s">
        <v>406</v>
      </c>
      <c r="D102" s="408"/>
      <c r="E102" s="407" t="s">
        <v>405</v>
      </c>
      <c r="F102" s="408"/>
      <c r="G102" s="407" t="s">
        <v>404</v>
      </c>
      <c r="H102" s="408"/>
      <c r="I102" s="401" t="s">
        <v>403</v>
      </c>
      <c r="J102" s="401"/>
      <c r="K102" s="449" t="s">
        <v>314</v>
      </c>
      <c r="L102" s="449"/>
      <c r="M102" s="409" t="s">
        <v>126</v>
      </c>
      <c r="N102" s="409"/>
      <c r="O102" s="18"/>
    </row>
    <row r="103" spans="1:15" ht="16.5" customHeight="1">
      <c r="A103" s="211" t="s">
        <v>158</v>
      </c>
      <c r="B103" s="212"/>
      <c r="C103" s="403">
        <v>125</v>
      </c>
      <c r="D103" s="403"/>
      <c r="E103" s="403">
        <v>265</v>
      </c>
      <c r="F103" s="403"/>
      <c r="G103" s="403">
        <v>85</v>
      </c>
      <c r="H103" s="403"/>
      <c r="I103" s="403">
        <v>12</v>
      </c>
      <c r="J103" s="403"/>
      <c r="K103" s="403">
        <v>615</v>
      </c>
      <c r="L103" s="403"/>
      <c r="M103" s="409">
        <f>C103+E103+G103+I103+K103</f>
        <v>1102</v>
      </c>
      <c r="N103" s="409"/>
      <c r="O103" s="18"/>
    </row>
    <row r="104" spans="1:15" ht="16.5" customHeight="1">
      <c r="A104" s="211" t="s">
        <v>159</v>
      </c>
      <c r="B104" s="212"/>
      <c r="C104" s="403">
        <v>580</v>
      </c>
      <c r="D104" s="403"/>
      <c r="E104" s="403">
        <v>725</v>
      </c>
      <c r="F104" s="403"/>
      <c r="G104" s="403">
        <v>214</v>
      </c>
      <c r="H104" s="403"/>
      <c r="I104" s="403">
        <v>87</v>
      </c>
      <c r="J104" s="403"/>
      <c r="K104" s="403">
        <v>1804</v>
      </c>
      <c r="L104" s="403"/>
      <c r="M104" s="409">
        <f>C104+E104+G104+I104+K104</f>
        <v>3410</v>
      </c>
      <c r="N104" s="409"/>
      <c r="O104" s="18"/>
    </row>
    <row r="105" spans="1:15" ht="16.5" customHeight="1">
      <c r="A105" s="211" t="s">
        <v>160</v>
      </c>
      <c r="B105" s="212"/>
      <c r="C105" s="403">
        <v>98</v>
      </c>
      <c r="D105" s="403"/>
      <c r="E105" s="403">
        <v>185</v>
      </c>
      <c r="F105" s="403"/>
      <c r="G105" s="403">
        <v>56</v>
      </c>
      <c r="H105" s="403"/>
      <c r="I105" s="403">
        <v>7</v>
      </c>
      <c r="J105" s="403"/>
      <c r="K105" s="403">
        <v>1066</v>
      </c>
      <c r="L105" s="403"/>
      <c r="M105" s="409">
        <f>C105+E105+G105+I105+K105</f>
        <v>1412</v>
      </c>
      <c r="N105" s="409"/>
      <c r="O105" s="18"/>
    </row>
    <row r="106" spans="1:15" ht="16.5" customHeight="1">
      <c r="A106" s="507" t="s">
        <v>126</v>
      </c>
      <c r="B106" s="508"/>
      <c r="C106" s="409">
        <f>SUM(C103:C105)</f>
        <v>803</v>
      </c>
      <c r="D106" s="409"/>
      <c r="E106" s="406">
        <f>SUM(E103:F105)</f>
        <v>1175</v>
      </c>
      <c r="F106" s="406"/>
      <c r="G106" s="406">
        <f>SUM(G103:H105)</f>
        <v>355</v>
      </c>
      <c r="H106" s="406"/>
      <c r="I106" s="406">
        <f>SUM(I103:J105)</f>
        <v>106</v>
      </c>
      <c r="J106" s="406"/>
      <c r="K106" s="406">
        <f>SUM(K103:L105)</f>
        <v>3485</v>
      </c>
      <c r="L106" s="406"/>
      <c r="M106" s="409">
        <f>C106+E106+G106+I106+K106</f>
        <v>5924</v>
      </c>
      <c r="N106" s="409"/>
      <c r="O106" s="18"/>
    </row>
    <row r="107" spans="1:15" ht="16.5" customHeight="1">
      <c r="A107" s="220"/>
      <c r="B107" s="221"/>
      <c r="C107" s="219"/>
      <c r="D107" s="219"/>
      <c r="E107" s="218"/>
      <c r="F107" s="218"/>
      <c r="G107" s="218"/>
      <c r="H107" s="218"/>
      <c r="I107" s="218"/>
      <c r="J107" s="218"/>
      <c r="K107" s="218"/>
      <c r="L107" s="218"/>
      <c r="M107" s="218"/>
      <c r="N107" s="217"/>
      <c r="O107" s="18"/>
    </row>
    <row r="108" spans="1:15" ht="16.5" customHeight="1">
      <c r="A108" s="460" t="s">
        <v>881</v>
      </c>
      <c r="B108" s="460"/>
      <c r="C108" s="460"/>
      <c r="D108" s="460"/>
      <c r="E108" s="460"/>
      <c r="F108" s="460"/>
      <c r="G108" s="460"/>
      <c r="H108" s="460"/>
      <c r="I108" s="460"/>
      <c r="J108" s="460"/>
      <c r="K108" s="460"/>
      <c r="L108" s="460"/>
      <c r="M108" s="460"/>
      <c r="N108" s="460"/>
      <c r="O108" s="18"/>
    </row>
    <row r="109" spans="1:15" ht="16.5" customHeight="1">
      <c r="A109" s="79"/>
      <c r="B109" s="79"/>
      <c r="C109" s="79"/>
      <c r="D109" s="79"/>
      <c r="E109" s="79"/>
      <c r="F109" s="79"/>
      <c r="G109" s="79"/>
      <c r="O109" s="18"/>
    </row>
    <row r="110" spans="1:15" ht="16.5" customHeight="1">
      <c r="A110" s="502" t="s">
        <v>783</v>
      </c>
      <c r="B110" s="503"/>
      <c r="C110" s="503"/>
      <c r="D110" s="503"/>
      <c r="E110" s="503"/>
      <c r="F110" s="503"/>
      <c r="G110" s="503"/>
      <c r="H110" s="503"/>
      <c r="I110" s="503"/>
      <c r="J110" s="503"/>
      <c r="K110" s="503"/>
      <c r="L110" s="503"/>
      <c r="M110" s="503"/>
      <c r="N110" s="504"/>
      <c r="O110" s="18"/>
    </row>
    <row r="111" spans="1:15" ht="16.5" customHeight="1">
      <c r="A111" s="500" t="s">
        <v>99</v>
      </c>
      <c r="B111" s="500"/>
      <c r="C111" s="500"/>
      <c r="D111" s="500"/>
      <c r="E111" s="500"/>
      <c r="F111" s="407" t="s">
        <v>207</v>
      </c>
      <c r="G111" s="505"/>
      <c r="H111" s="408"/>
      <c r="I111" s="401" t="s">
        <v>208</v>
      </c>
      <c r="J111" s="401"/>
      <c r="K111" s="401"/>
      <c r="L111" s="485" t="s">
        <v>98</v>
      </c>
      <c r="M111" s="486"/>
      <c r="N111" s="487"/>
      <c r="O111" s="18"/>
    </row>
    <row r="112" spans="1:15" ht="16.5" customHeight="1">
      <c r="A112" s="483" t="s">
        <v>157</v>
      </c>
      <c r="B112" s="483"/>
      <c r="C112" s="483"/>
      <c r="D112" s="483"/>
      <c r="E112" s="483"/>
      <c r="F112" s="488">
        <v>32</v>
      </c>
      <c r="G112" s="489"/>
      <c r="H112" s="490"/>
      <c r="I112" s="403">
        <v>18</v>
      </c>
      <c r="J112" s="403"/>
      <c r="K112" s="403"/>
      <c r="L112" s="485">
        <f>SUM(F112:K112)</f>
        <v>50</v>
      </c>
      <c r="M112" s="486"/>
      <c r="N112" s="487"/>
      <c r="O112" s="18"/>
    </row>
    <row r="113" spans="1:15" ht="18.75" customHeight="1">
      <c r="A113" s="483" t="s">
        <v>158</v>
      </c>
      <c r="B113" s="483"/>
      <c r="C113" s="483"/>
      <c r="D113" s="483"/>
      <c r="E113" s="483"/>
      <c r="F113" s="488">
        <v>14</v>
      </c>
      <c r="G113" s="489"/>
      <c r="H113" s="490"/>
      <c r="I113" s="403">
        <v>9</v>
      </c>
      <c r="J113" s="403"/>
      <c r="K113" s="403"/>
      <c r="L113" s="485">
        <f>SUM(F113:K113)</f>
        <v>23</v>
      </c>
      <c r="M113" s="486"/>
      <c r="N113" s="487"/>
      <c r="O113" s="18"/>
    </row>
    <row r="114" spans="1:15" ht="16.5" customHeight="1">
      <c r="A114" s="483" t="s">
        <v>159</v>
      </c>
      <c r="B114" s="483"/>
      <c r="C114" s="483"/>
      <c r="D114" s="483"/>
      <c r="E114" s="483"/>
      <c r="F114" s="488">
        <v>45</v>
      </c>
      <c r="G114" s="489"/>
      <c r="H114" s="490"/>
      <c r="I114" s="403">
        <v>53</v>
      </c>
      <c r="J114" s="403"/>
      <c r="K114" s="403"/>
      <c r="L114" s="485">
        <f>SUM(F114:K114)</f>
        <v>98</v>
      </c>
      <c r="M114" s="486"/>
      <c r="N114" s="487"/>
      <c r="O114" s="18"/>
    </row>
    <row r="115" spans="1:15" ht="16.5" customHeight="1">
      <c r="A115" s="483" t="s">
        <v>160</v>
      </c>
      <c r="B115" s="483"/>
      <c r="C115" s="483"/>
      <c r="D115" s="483"/>
      <c r="E115" s="483"/>
      <c r="F115" s="488">
        <v>72</v>
      </c>
      <c r="G115" s="489"/>
      <c r="H115" s="490"/>
      <c r="I115" s="403">
        <v>30</v>
      </c>
      <c r="J115" s="403"/>
      <c r="K115" s="403"/>
      <c r="L115" s="485">
        <f>SUM(F115:K115)</f>
        <v>102</v>
      </c>
      <c r="M115" s="486"/>
      <c r="N115" s="487"/>
      <c r="O115" s="18"/>
    </row>
    <row r="116" spans="1:15" ht="18" customHeight="1">
      <c r="A116" s="500" t="s">
        <v>126</v>
      </c>
      <c r="B116" s="500"/>
      <c r="C116" s="500"/>
      <c r="D116" s="500"/>
      <c r="E116" s="500"/>
      <c r="F116" s="485">
        <f>SUM(F112:H115)</f>
        <v>163</v>
      </c>
      <c r="G116" s="486"/>
      <c r="H116" s="487"/>
      <c r="I116" s="485">
        <f>SUM(I112:K115)</f>
        <v>110</v>
      </c>
      <c r="J116" s="486"/>
      <c r="K116" s="487"/>
      <c r="L116" s="485">
        <f>SUM(L112:N115)</f>
        <v>273</v>
      </c>
      <c r="M116" s="486"/>
      <c r="N116" s="487"/>
      <c r="O116" s="18"/>
    </row>
    <row r="117" ht="18.75" customHeight="1">
      <c r="O117" s="18"/>
    </row>
    <row r="118" spans="1:15" ht="20.25" customHeight="1">
      <c r="A118" s="491" t="s">
        <v>784</v>
      </c>
      <c r="B118" s="492"/>
      <c r="C118" s="492"/>
      <c r="D118" s="492"/>
      <c r="E118" s="492"/>
      <c r="F118" s="492"/>
      <c r="G118" s="492"/>
      <c r="H118" s="492"/>
      <c r="I118" s="492"/>
      <c r="J118" s="492"/>
      <c r="K118" s="492"/>
      <c r="L118" s="492"/>
      <c r="M118" s="492"/>
      <c r="N118" s="493"/>
      <c r="O118" s="18"/>
    </row>
    <row r="119" spans="1:15" ht="20.25" customHeight="1">
      <c r="A119" s="494" t="s">
        <v>209</v>
      </c>
      <c r="B119" s="495"/>
      <c r="C119" s="495"/>
      <c r="D119" s="496"/>
      <c r="E119" s="485" t="s">
        <v>210</v>
      </c>
      <c r="F119" s="486"/>
      <c r="G119" s="486"/>
      <c r="H119" s="486"/>
      <c r="I119" s="486"/>
      <c r="J119" s="486"/>
      <c r="K119" s="486"/>
      <c r="L119" s="486"/>
      <c r="M119" s="486"/>
      <c r="N119" s="487"/>
      <c r="O119" s="18"/>
    </row>
    <row r="120" spans="1:15" ht="34.5" customHeight="1">
      <c r="A120" s="497"/>
      <c r="B120" s="498"/>
      <c r="C120" s="498"/>
      <c r="D120" s="499"/>
      <c r="E120" s="401" t="s">
        <v>157</v>
      </c>
      <c r="F120" s="401"/>
      <c r="G120" s="407" t="s">
        <v>158</v>
      </c>
      <c r="H120" s="408"/>
      <c r="I120" s="401" t="s">
        <v>159</v>
      </c>
      <c r="J120" s="401"/>
      <c r="K120" s="401" t="s">
        <v>160</v>
      </c>
      <c r="L120" s="401"/>
      <c r="M120" s="409" t="s">
        <v>98</v>
      </c>
      <c r="N120" s="409"/>
      <c r="O120" s="18"/>
    </row>
    <row r="121" spans="1:15" ht="16.5" customHeight="1">
      <c r="A121" s="483" t="s">
        <v>211</v>
      </c>
      <c r="B121" s="483"/>
      <c r="C121" s="483"/>
      <c r="D121" s="483"/>
      <c r="E121" s="403">
        <v>2</v>
      </c>
      <c r="F121" s="403"/>
      <c r="G121" s="488">
        <v>6</v>
      </c>
      <c r="H121" s="490"/>
      <c r="I121" s="403">
        <v>25</v>
      </c>
      <c r="J121" s="403"/>
      <c r="K121" s="403">
        <v>45</v>
      </c>
      <c r="L121" s="403"/>
      <c r="M121" s="409">
        <f aca="true" t="shared" si="4" ref="M121:M126">SUM(E121:L121)</f>
        <v>78</v>
      </c>
      <c r="N121" s="409"/>
      <c r="O121" s="18"/>
    </row>
    <row r="122" spans="1:15" ht="16.5" customHeight="1">
      <c r="A122" s="483" t="s">
        <v>212</v>
      </c>
      <c r="B122" s="483"/>
      <c r="C122" s="483"/>
      <c r="D122" s="483"/>
      <c r="E122" s="403">
        <v>21</v>
      </c>
      <c r="F122" s="403"/>
      <c r="G122" s="488">
        <v>12</v>
      </c>
      <c r="H122" s="490"/>
      <c r="I122" s="403">
        <v>18</v>
      </c>
      <c r="J122" s="403"/>
      <c r="K122" s="403">
        <v>36</v>
      </c>
      <c r="L122" s="403"/>
      <c r="M122" s="409">
        <f t="shared" si="4"/>
        <v>87</v>
      </c>
      <c r="N122" s="409"/>
      <c r="O122" s="18"/>
    </row>
    <row r="123" spans="1:15" ht="21.75" customHeight="1">
      <c r="A123" s="483" t="s">
        <v>213</v>
      </c>
      <c r="B123" s="483"/>
      <c r="C123" s="483"/>
      <c r="D123" s="483"/>
      <c r="E123" s="403">
        <v>14</v>
      </c>
      <c r="F123" s="403"/>
      <c r="G123" s="488">
        <v>3</v>
      </c>
      <c r="H123" s="490"/>
      <c r="I123" s="403">
        <v>31</v>
      </c>
      <c r="J123" s="403"/>
      <c r="K123" s="403">
        <v>14</v>
      </c>
      <c r="L123" s="403"/>
      <c r="M123" s="409">
        <f t="shared" si="4"/>
        <v>62</v>
      </c>
      <c r="N123" s="409"/>
      <c r="O123" s="18"/>
    </row>
    <row r="124" spans="1:15" ht="15.75" customHeight="1">
      <c r="A124" s="483" t="s">
        <v>214</v>
      </c>
      <c r="B124" s="483"/>
      <c r="C124" s="483"/>
      <c r="D124" s="483"/>
      <c r="E124" s="403">
        <v>0</v>
      </c>
      <c r="F124" s="403"/>
      <c r="G124" s="488">
        <v>0</v>
      </c>
      <c r="H124" s="490"/>
      <c r="I124" s="403">
        <v>0</v>
      </c>
      <c r="J124" s="403"/>
      <c r="K124" s="403">
        <v>2</v>
      </c>
      <c r="L124" s="403"/>
      <c r="M124" s="409">
        <f t="shared" si="4"/>
        <v>2</v>
      </c>
      <c r="N124" s="409"/>
      <c r="O124" s="18"/>
    </row>
    <row r="125" spans="1:15" ht="16.5" customHeight="1">
      <c r="A125" s="506" t="s">
        <v>237</v>
      </c>
      <c r="B125" s="506"/>
      <c r="C125" s="506"/>
      <c r="D125" s="506"/>
      <c r="E125" s="403">
        <v>2</v>
      </c>
      <c r="F125" s="403"/>
      <c r="G125" s="488">
        <v>0</v>
      </c>
      <c r="H125" s="490"/>
      <c r="I125" s="403">
        <v>0</v>
      </c>
      <c r="J125" s="403"/>
      <c r="K125" s="403">
        <v>0</v>
      </c>
      <c r="L125" s="403"/>
      <c r="M125" s="409">
        <f t="shared" si="4"/>
        <v>2</v>
      </c>
      <c r="N125" s="409"/>
      <c r="O125" s="18"/>
    </row>
    <row r="126" spans="1:15" ht="16.5" customHeight="1">
      <c r="A126" s="483" t="s">
        <v>785</v>
      </c>
      <c r="B126" s="483"/>
      <c r="C126" s="483"/>
      <c r="D126" s="483"/>
      <c r="E126" s="403">
        <v>11</v>
      </c>
      <c r="F126" s="403"/>
      <c r="G126" s="403">
        <v>2</v>
      </c>
      <c r="H126" s="403"/>
      <c r="I126" s="403">
        <v>24</v>
      </c>
      <c r="J126" s="403"/>
      <c r="K126" s="403">
        <v>5</v>
      </c>
      <c r="L126" s="403"/>
      <c r="M126" s="409">
        <f t="shared" si="4"/>
        <v>42</v>
      </c>
      <c r="N126" s="409"/>
      <c r="O126" s="18"/>
    </row>
    <row r="127" spans="1:15" ht="16.5" customHeight="1">
      <c r="A127" s="507" t="s">
        <v>126</v>
      </c>
      <c r="B127" s="508"/>
      <c r="C127" s="508"/>
      <c r="D127" s="509"/>
      <c r="E127" s="401">
        <f>SUM(E121:E126)</f>
        <v>50</v>
      </c>
      <c r="F127" s="401"/>
      <c r="G127" s="401">
        <f>SUM(G121:G126)</f>
        <v>23</v>
      </c>
      <c r="H127" s="401"/>
      <c r="I127" s="401">
        <f>SUM(I121:I126)</f>
        <v>98</v>
      </c>
      <c r="J127" s="401"/>
      <c r="K127" s="401">
        <f>SUM(K121:K126)</f>
        <v>102</v>
      </c>
      <c r="L127" s="401"/>
      <c r="M127" s="409">
        <f>SUM(M121:M126)</f>
        <v>273</v>
      </c>
      <c r="N127" s="409"/>
      <c r="O127" s="18"/>
    </row>
    <row r="128" spans="1:15" ht="16.5" customHeight="1">
      <c r="A128" s="79"/>
      <c r="B128" s="79"/>
      <c r="C128" s="79"/>
      <c r="D128" s="79"/>
      <c r="E128" s="85"/>
      <c r="F128" s="85"/>
      <c r="G128" s="84"/>
      <c r="H128" s="84"/>
      <c r="I128" s="84"/>
      <c r="J128" s="84"/>
      <c r="K128" s="84"/>
      <c r="L128" s="84"/>
      <c r="M128" s="84"/>
      <c r="N128" s="84"/>
      <c r="O128" s="18"/>
    </row>
    <row r="129" spans="1:16" ht="26.25" customHeight="1">
      <c r="A129" s="502" t="s">
        <v>786</v>
      </c>
      <c r="B129" s="503"/>
      <c r="C129" s="503"/>
      <c r="D129" s="503"/>
      <c r="E129" s="503"/>
      <c r="F129" s="503"/>
      <c r="G129" s="503"/>
      <c r="H129" s="503"/>
      <c r="I129" s="503"/>
      <c r="J129" s="503"/>
      <c r="K129" s="503"/>
      <c r="L129" s="503"/>
      <c r="M129" s="503"/>
      <c r="N129" s="504"/>
      <c r="O129" s="18"/>
      <c r="P129" s="60"/>
    </row>
    <row r="130" spans="1:15" ht="16.5" customHeight="1">
      <c r="A130" s="409" t="s">
        <v>339</v>
      </c>
      <c r="B130" s="409"/>
      <c r="C130" s="409"/>
      <c r="D130" s="409"/>
      <c r="E130" s="409"/>
      <c r="F130" s="485" t="s">
        <v>210</v>
      </c>
      <c r="G130" s="486"/>
      <c r="H130" s="486"/>
      <c r="I130" s="486"/>
      <c r="J130" s="486"/>
      <c r="K130" s="486"/>
      <c r="L130" s="486"/>
      <c r="M130" s="487"/>
      <c r="N130" s="409" t="s">
        <v>98</v>
      </c>
      <c r="O130" s="18"/>
    </row>
    <row r="131" spans="1:15" ht="16.5" customHeight="1">
      <c r="A131" s="409"/>
      <c r="B131" s="409"/>
      <c r="C131" s="409"/>
      <c r="D131" s="409"/>
      <c r="E131" s="409"/>
      <c r="F131" s="409" t="s">
        <v>157</v>
      </c>
      <c r="G131" s="409"/>
      <c r="H131" s="409" t="s">
        <v>158</v>
      </c>
      <c r="I131" s="409"/>
      <c r="J131" s="409" t="s">
        <v>159</v>
      </c>
      <c r="K131" s="409"/>
      <c r="L131" s="485" t="s">
        <v>160</v>
      </c>
      <c r="M131" s="487"/>
      <c r="N131" s="409"/>
      <c r="O131" s="18"/>
    </row>
    <row r="132" spans="1:15" ht="24.75" customHeight="1">
      <c r="A132" s="409"/>
      <c r="B132" s="409"/>
      <c r="C132" s="409"/>
      <c r="D132" s="409"/>
      <c r="E132" s="409"/>
      <c r="F132" s="151" t="s">
        <v>713</v>
      </c>
      <c r="G132" s="151" t="s">
        <v>714</v>
      </c>
      <c r="H132" s="151" t="s">
        <v>713</v>
      </c>
      <c r="I132" s="151" t="s">
        <v>714</v>
      </c>
      <c r="J132" s="151" t="s">
        <v>713</v>
      </c>
      <c r="K132" s="151" t="s">
        <v>714</v>
      </c>
      <c r="L132" s="151" t="s">
        <v>713</v>
      </c>
      <c r="M132" s="151" t="s">
        <v>714</v>
      </c>
      <c r="N132" s="409"/>
      <c r="O132" s="18"/>
    </row>
    <row r="133" spans="1:15" ht="16.5" customHeight="1">
      <c r="A133" s="483" t="s">
        <v>217</v>
      </c>
      <c r="B133" s="483"/>
      <c r="C133" s="483"/>
      <c r="D133" s="483"/>
      <c r="E133" s="483"/>
      <c r="F133" s="230">
        <v>4</v>
      </c>
      <c r="G133" s="230">
        <v>0</v>
      </c>
      <c r="H133" s="230">
        <v>1</v>
      </c>
      <c r="I133" s="230">
        <v>0</v>
      </c>
      <c r="J133" s="230">
        <v>0</v>
      </c>
      <c r="K133" s="230">
        <v>0</v>
      </c>
      <c r="L133" s="230">
        <v>3</v>
      </c>
      <c r="M133" s="230">
        <v>0</v>
      </c>
      <c r="N133" s="231">
        <f aca="true" t="shared" si="5" ref="N133:N138">SUM(F133:M133)</f>
        <v>8</v>
      </c>
      <c r="O133" s="18"/>
    </row>
    <row r="134" spans="1:15" ht="16.5" customHeight="1">
      <c r="A134" s="483" t="s">
        <v>730</v>
      </c>
      <c r="B134" s="483"/>
      <c r="C134" s="483"/>
      <c r="D134" s="483"/>
      <c r="E134" s="483"/>
      <c r="F134" s="230">
        <v>6</v>
      </c>
      <c r="G134" s="230">
        <v>0</v>
      </c>
      <c r="H134" s="230">
        <v>0</v>
      </c>
      <c r="I134" s="230">
        <v>0</v>
      </c>
      <c r="J134" s="230">
        <v>1</v>
      </c>
      <c r="K134" s="230">
        <v>0</v>
      </c>
      <c r="L134" s="230">
        <v>4</v>
      </c>
      <c r="M134" s="230">
        <v>0</v>
      </c>
      <c r="N134" s="231">
        <f t="shared" si="5"/>
        <v>11</v>
      </c>
      <c r="O134" s="18"/>
    </row>
    <row r="135" spans="1:15" ht="24.75" customHeight="1">
      <c r="A135" s="483" t="s">
        <v>715</v>
      </c>
      <c r="B135" s="483"/>
      <c r="C135" s="483"/>
      <c r="D135" s="483"/>
      <c r="E135" s="483"/>
      <c r="F135" s="230">
        <v>5</v>
      </c>
      <c r="G135" s="230">
        <v>0</v>
      </c>
      <c r="H135" s="230">
        <v>1</v>
      </c>
      <c r="I135" s="230">
        <v>0</v>
      </c>
      <c r="J135" s="230">
        <v>2</v>
      </c>
      <c r="K135" s="230">
        <v>0</v>
      </c>
      <c r="L135" s="230">
        <v>0</v>
      </c>
      <c r="M135" s="230">
        <v>0</v>
      </c>
      <c r="N135" s="231">
        <f t="shared" si="5"/>
        <v>8</v>
      </c>
      <c r="O135" s="18"/>
    </row>
    <row r="136" spans="1:15" ht="16.5" customHeight="1">
      <c r="A136" s="483" t="s">
        <v>218</v>
      </c>
      <c r="B136" s="483"/>
      <c r="C136" s="483"/>
      <c r="D136" s="483"/>
      <c r="E136" s="483"/>
      <c r="F136" s="230">
        <v>3</v>
      </c>
      <c r="G136" s="230">
        <v>0</v>
      </c>
      <c r="H136" s="230">
        <v>0</v>
      </c>
      <c r="I136" s="230">
        <v>0</v>
      </c>
      <c r="J136" s="230">
        <v>24</v>
      </c>
      <c r="K136" s="230">
        <v>0</v>
      </c>
      <c r="L136" s="230">
        <v>6</v>
      </c>
      <c r="M136" s="230">
        <v>0</v>
      </c>
      <c r="N136" s="231">
        <f t="shared" si="5"/>
        <v>33</v>
      </c>
      <c r="O136" s="18"/>
    </row>
    <row r="137" spans="1:15" ht="16.5" customHeight="1">
      <c r="A137" s="483" t="s">
        <v>206</v>
      </c>
      <c r="B137" s="483"/>
      <c r="C137" s="483"/>
      <c r="D137" s="483"/>
      <c r="E137" s="483"/>
      <c r="F137" s="230">
        <v>0</v>
      </c>
      <c r="G137" s="230">
        <v>0</v>
      </c>
      <c r="H137" s="230">
        <v>0</v>
      </c>
      <c r="I137" s="230">
        <v>0</v>
      </c>
      <c r="J137" s="230">
        <v>0</v>
      </c>
      <c r="K137" s="230">
        <v>0</v>
      </c>
      <c r="L137" s="230">
        <v>0</v>
      </c>
      <c r="M137" s="230">
        <v>0</v>
      </c>
      <c r="N137" s="231">
        <f t="shared" si="5"/>
        <v>0</v>
      </c>
      <c r="O137" s="18"/>
    </row>
    <row r="138" spans="1:15" ht="16.5" customHeight="1">
      <c r="A138" s="500" t="s">
        <v>126</v>
      </c>
      <c r="B138" s="500"/>
      <c r="C138" s="500"/>
      <c r="D138" s="500"/>
      <c r="E138" s="500"/>
      <c r="F138" s="231">
        <f aca="true" t="shared" si="6" ref="F138:M138">SUM(F133:F137)</f>
        <v>18</v>
      </c>
      <c r="G138" s="231">
        <f t="shared" si="6"/>
        <v>0</v>
      </c>
      <c r="H138" s="231">
        <f t="shared" si="6"/>
        <v>2</v>
      </c>
      <c r="I138" s="231">
        <f t="shared" si="6"/>
        <v>0</v>
      </c>
      <c r="J138" s="231">
        <f t="shared" si="6"/>
        <v>27</v>
      </c>
      <c r="K138" s="231">
        <f t="shared" si="6"/>
        <v>0</v>
      </c>
      <c r="L138" s="231">
        <f t="shared" si="6"/>
        <v>13</v>
      </c>
      <c r="M138" s="231">
        <f t="shared" si="6"/>
        <v>0</v>
      </c>
      <c r="N138" s="231">
        <f t="shared" si="5"/>
        <v>60</v>
      </c>
      <c r="O138" s="18"/>
    </row>
    <row r="139" ht="16.5" customHeight="1">
      <c r="O139" s="18"/>
    </row>
    <row r="141" spans="1:14" ht="16.5" customHeight="1">
      <c r="A141" s="440" t="s">
        <v>882</v>
      </c>
      <c r="B141" s="441"/>
      <c r="C141" s="441"/>
      <c r="D141" s="441"/>
      <c r="E141" s="441"/>
      <c r="F141" s="441"/>
      <c r="G141" s="441"/>
      <c r="H141" s="441"/>
      <c r="I141" s="441"/>
      <c r="J141" s="441"/>
      <c r="K141" s="441"/>
      <c r="L141" s="441"/>
      <c r="M141" s="441"/>
      <c r="N141" s="442"/>
    </row>
    <row r="143" spans="1:14" ht="16.5" customHeight="1">
      <c r="A143" s="491" t="s">
        <v>787</v>
      </c>
      <c r="B143" s="492"/>
      <c r="C143" s="492"/>
      <c r="D143" s="492"/>
      <c r="E143" s="492"/>
      <c r="F143" s="492"/>
      <c r="G143" s="492"/>
      <c r="H143" s="492"/>
      <c r="I143" s="492"/>
      <c r="J143" s="492"/>
      <c r="K143" s="492"/>
      <c r="L143" s="492"/>
      <c r="M143" s="492"/>
      <c r="N143" s="493"/>
    </row>
    <row r="144" spans="1:14" ht="16.5" customHeight="1">
      <c r="A144" s="500" t="s">
        <v>99</v>
      </c>
      <c r="B144" s="500"/>
      <c r="C144" s="500"/>
      <c r="D144" s="500"/>
      <c r="E144" s="500"/>
      <c r="F144" s="407" t="s">
        <v>207</v>
      </c>
      <c r="G144" s="505"/>
      <c r="H144" s="408"/>
      <c r="I144" s="401" t="s">
        <v>208</v>
      </c>
      <c r="J144" s="401"/>
      <c r="K144" s="401"/>
      <c r="L144" s="485" t="s">
        <v>98</v>
      </c>
      <c r="M144" s="486"/>
      <c r="N144" s="487"/>
    </row>
    <row r="145" spans="1:14" ht="16.5" customHeight="1">
      <c r="A145" s="483" t="s">
        <v>157</v>
      </c>
      <c r="B145" s="483"/>
      <c r="C145" s="483"/>
      <c r="D145" s="483"/>
      <c r="E145" s="483"/>
      <c r="F145" s="488">
        <v>0</v>
      </c>
      <c r="G145" s="489"/>
      <c r="H145" s="490"/>
      <c r="I145" s="403">
        <v>0</v>
      </c>
      <c r="J145" s="403"/>
      <c r="K145" s="403"/>
      <c r="L145" s="485">
        <f>0+SUM(C145:I145)</f>
        <v>0</v>
      </c>
      <c r="M145" s="486"/>
      <c r="N145" s="487"/>
    </row>
    <row r="146" spans="1:14" ht="16.5" customHeight="1">
      <c r="A146" s="483" t="s">
        <v>158</v>
      </c>
      <c r="B146" s="483"/>
      <c r="C146" s="483"/>
      <c r="D146" s="483"/>
      <c r="E146" s="483"/>
      <c r="F146" s="488">
        <v>0</v>
      </c>
      <c r="G146" s="489"/>
      <c r="H146" s="490"/>
      <c r="I146" s="403">
        <v>0</v>
      </c>
      <c r="J146" s="403"/>
      <c r="K146" s="403"/>
      <c r="L146" s="485">
        <f>0+SUM(C146:I146)</f>
        <v>0</v>
      </c>
      <c r="M146" s="486"/>
      <c r="N146" s="487"/>
    </row>
    <row r="147" spans="1:14" ht="16.5" customHeight="1">
      <c r="A147" s="483" t="s">
        <v>159</v>
      </c>
      <c r="B147" s="483"/>
      <c r="C147" s="483"/>
      <c r="D147" s="483"/>
      <c r="E147" s="483"/>
      <c r="F147" s="488">
        <v>0</v>
      </c>
      <c r="G147" s="489"/>
      <c r="H147" s="490"/>
      <c r="I147" s="403">
        <v>0</v>
      </c>
      <c r="J147" s="403"/>
      <c r="K147" s="403"/>
      <c r="L147" s="485">
        <f>0+SUM(C147:I147)</f>
        <v>0</v>
      </c>
      <c r="M147" s="486"/>
      <c r="N147" s="487"/>
    </row>
    <row r="148" spans="1:14" ht="16.5" customHeight="1">
      <c r="A148" s="483" t="s">
        <v>160</v>
      </c>
      <c r="B148" s="483"/>
      <c r="C148" s="483"/>
      <c r="D148" s="483"/>
      <c r="E148" s="483"/>
      <c r="F148" s="488">
        <v>0</v>
      </c>
      <c r="G148" s="489"/>
      <c r="H148" s="490"/>
      <c r="I148" s="403">
        <v>0</v>
      </c>
      <c r="J148" s="403"/>
      <c r="K148" s="403"/>
      <c r="L148" s="485">
        <f>0+SUM(C148:I148)</f>
        <v>0</v>
      </c>
      <c r="M148" s="486"/>
      <c r="N148" s="487"/>
    </row>
    <row r="149" spans="1:14" ht="16.5" customHeight="1">
      <c r="A149" s="500" t="s">
        <v>126</v>
      </c>
      <c r="B149" s="500"/>
      <c r="C149" s="500"/>
      <c r="D149" s="500"/>
      <c r="E149" s="500"/>
      <c r="F149" s="485">
        <f>0+SUM(F145:F148)</f>
        <v>0</v>
      </c>
      <c r="G149" s="486"/>
      <c r="H149" s="487"/>
      <c r="I149" s="409">
        <f>0+SUM(I145:I148)</f>
        <v>0</v>
      </c>
      <c r="J149" s="409"/>
      <c r="K149" s="409"/>
      <c r="L149" s="485">
        <f>0+SUM(L145:L148)</f>
        <v>0</v>
      </c>
      <c r="M149" s="486"/>
      <c r="N149" s="487"/>
    </row>
  </sheetData>
  <sheetProtection password="CF67" sheet="1"/>
  <mergeCells count="448">
    <mergeCell ref="A81:E81"/>
    <mergeCell ref="J88:K88"/>
    <mergeCell ref="J89:K89"/>
    <mergeCell ref="J90:K90"/>
    <mergeCell ref="A82:E82"/>
    <mergeCell ref="A83:E83"/>
    <mergeCell ref="J85:K85"/>
    <mergeCell ref="J86:K86"/>
    <mergeCell ref="J87:K87"/>
    <mergeCell ref="A87:E87"/>
    <mergeCell ref="A84:E84"/>
    <mergeCell ref="A85:E85"/>
    <mergeCell ref="A86:E86"/>
    <mergeCell ref="H89:I89"/>
    <mergeCell ref="H90:I90"/>
    <mergeCell ref="A89:E89"/>
    <mergeCell ref="A90:E90"/>
    <mergeCell ref="A88:E88"/>
    <mergeCell ref="H87:I87"/>
    <mergeCell ref="H88:I88"/>
    <mergeCell ref="L86:M86"/>
    <mergeCell ref="L87:M87"/>
    <mergeCell ref="L88:M88"/>
    <mergeCell ref="L89:M89"/>
    <mergeCell ref="L90:M90"/>
    <mergeCell ref="F81:G81"/>
    <mergeCell ref="H81:I81"/>
    <mergeCell ref="J81:K81"/>
    <mergeCell ref="F82:G82"/>
    <mergeCell ref="F83:G83"/>
    <mergeCell ref="F86:G86"/>
    <mergeCell ref="F87:G87"/>
    <mergeCell ref="F88:G88"/>
    <mergeCell ref="F89:G89"/>
    <mergeCell ref="F90:G90"/>
    <mergeCell ref="H82:I82"/>
    <mergeCell ref="H83:I83"/>
    <mergeCell ref="H84:I84"/>
    <mergeCell ref="H85:I85"/>
    <mergeCell ref="H86:I86"/>
    <mergeCell ref="A97:F97"/>
    <mergeCell ref="I97:J97"/>
    <mergeCell ref="A98:F98"/>
    <mergeCell ref="G98:H98"/>
    <mergeCell ref="N72:N73"/>
    <mergeCell ref="C102:D102"/>
    <mergeCell ref="L81:M81"/>
    <mergeCell ref="L82:M82"/>
    <mergeCell ref="L83:M83"/>
    <mergeCell ref="L84:M84"/>
    <mergeCell ref="C103:D103"/>
    <mergeCell ref="C104:D104"/>
    <mergeCell ref="C105:D105"/>
    <mergeCell ref="A101:B102"/>
    <mergeCell ref="C101:N101"/>
    <mergeCell ref="A78:N78"/>
    <mergeCell ref="I98:J98"/>
    <mergeCell ref="K98:L98"/>
    <mergeCell ref="F84:G84"/>
    <mergeCell ref="F85:G85"/>
    <mergeCell ref="L85:M85"/>
    <mergeCell ref="J82:K82"/>
    <mergeCell ref="J83:K83"/>
    <mergeCell ref="J84:K84"/>
    <mergeCell ref="A67:I67"/>
    <mergeCell ref="J131:K131"/>
    <mergeCell ref="H131:I131"/>
    <mergeCell ref="F131:G131"/>
    <mergeCell ref="A130:E132"/>
    <mergeCell ref="F130:M130"/>
    <mergeCell ref="A129:N129"/>
    <mergeCell ref="A108:N108"/>
    <mergeCell ref="L149:N149"/>
    <mergeCell ref="L148:N148"/>
    <mergeCell ref="L147:N147"/>
    <mergeCell ref="L145:N145"/>
    <mergeCell ref="A141:N141"/>
    <mergeCell ref="L131:M131"/>
    <mergeCell ref="I148:K148"/>
    <mergeCell ref="A145:E145"/>
    <mergeCell ref="F145:H145"/>
    <mergeCell ref="I145:K145"/>
    <mergeCell ref="C106:D106"/>
    <mergeCell ref="A106:B106"/>
    <mergeCell ref="K102:L102"/>
    <mergeCell ref="E106:F106"/>
    <mergeCell ref="L114:N114"/>
    <mergeCell ref="A127:D127"/>
    <mergeCell ref="E127:F127"/>
    <mergeCell ref="G127:H127"/>
    <mergeCell ref="A100:N100"/>
    <mergeCell ref="G97:H97"/>
    <mergeCell ref="A149:E149"/>
    <mergeCell ref="F149:H149"/>
    <mergeCell ref="I149:K149"/>
    <mergeCell ref="A147:E147"/>
    <mergeCell ref="F147:H147"/>
    <mergeCell ref="I147:K147"/>
    <mergeCell ref="A148:E148"/>
    <mergeCell ref="F148:H148"/>
    <mergeCell ref="I127:J127"/>
    <mergeCell ref="K127:L127"/>
    <mergeCell ref="M127:N127"/>
    <mergeCell ref="A146:E146"/>
    <mergeCell ref="F146:H146"/>
    <mergeCell ref="I146:K146"/>
    <mergeCell ref="L146:N146"/>
    <mergeCell ref="A143:N143"/>
    <mergeCell ref="A144:E144"/>
    <mergeCell ref="F144:H144"/>
    <mergeCell ref="I144:K144"/>
    <mergeCell ref="L144:N144"/>
    <mergeCell ref="A125:D125"/>
    <mergeCell ref="M125:N125"/>
    <mergeCell ref="E125:F125"/>
    <mergeCell ref="G125:H125"/>
    <mergeCell ref="I125:J125"/>
    <mergeCell ref="K125:L125"/>
    <mergeCell ref="G126:H126"/>
    <mergeCell ref="I126:J126"/>
    <mergeCell ref="K126:L126"/>
    <mergeCell ref="M126:N126"/>
    <mergeCell ref="A126:D126"/>
    <mergeCell ref="E126:F126"/>
    <mergeCell ref="A123:D123"/>
    <mergeCell ref="E123:F123"/>
    <mergeCell ref="G123:H123"/>
    <mergeCell ref="I123:J123"/>
    <mergeCell ref="K123:L123"/>
    <mergeCell ref="A124:D124"/>
    <mergeCell ref="E124:F124"/>
    <mergeCell ref="G124:H124"/>
    <mergeCell ref="I124:J124"/>
    <mergeCell ref="K124:L124"/>
    <mergeCell ref="A121:D121"/>
    <mergeCell ref="E121:F121"/>
    <mergeCell ref="G121:H121"/>
    <mergeCell ref="I121:J121"/>
    <mergeCell ref="K121:L121"/>
    <mergeCell ref="M121:N121"/>
    <mergeCell ref="A122:D122"/>
    <mergeCell ref="E122:F122"/>
    <mergeCell ref="G122:H122"/>
    <mergeCell ref="I122:J122"/>
    <mergeCell ref="K122:L122"/>
    <mergeCell ref="M122:N122"/>
    <mergeCell ref="A116:E116"/>
    <mergeCell ref="F116:H116"/>
    <mergeCell ref="I116:K116"/>
    <mergeCell ref="L116:N116"/>
    <mergeCell ref="L115:N115"/>
    <mergeCell ref="E119:N119"/>
    <mergeCell ref="A115:E115"/>
    <mergeCell ref="E120:F120"/>
    <mergeCell ref="G120:H120"/>
    <mergeCell ref="I120:J120"/>
    <mergeCell ref="K120:L120"/>
    <mergeCell ref="M120:N120"/>
    <mergeCell ref="A113:E113"/>
    <mergeCell ref="F113:H113"/>
    <mergeCell ref="I113:K113"/>
    <mergeCell ref="F114:H114"/>
    <mergeCell ref="I114:K114"/>
    <mergeCell ref="A110:N110"/>
    <mergeCell ref="A111:E111"/>
    <mergeCell ref="F111:H111"/>
    <mergeCell ref="I111:K111"/>
    <mergeCell ref="L111:N111"/>
    <mergeCell ref="L112:N112"/>
    <mergeCell ref="A112:E112"/>
    <mergeCell ref="F112:H112"/>
    <mergeCell ref="I112:K112"/>
    <mergeCell ref="A134:E134"/>
    <mergeCell ref="A135:E135"/>
    <mergeCell ref="A136:E136"/>
    <mergeCell ref="A137:E137"/>
    <mergeCell ref="A138:E138"/>
    <mergeCell ref="L74:M74"/>
    <mergeCell ref="L75:M75"/>
    <mergeCell ref="L76:M76"/>
    <mergeCell ref="K97:L97"/>
    <mergeCell ref="M97:N97"/>
    <mergeCell ref="N130:N132"/>
    <mergeCell ref="M123:N123"/>
    <mergeCell ref="M124:N124"/>
    <mergeCell ref="L113:N113"/>
    <mergeCell ref="A114:E114"/>
    <mergeCell ref="A133:E133"/>
    <mergeCell ref="F115:H115"/>
    <mergeCell ref="I115:K115"/>
    <mergeCell ref="A118:N118"/>
    <mergeCell ref="A119:D120"/>
    <mergeCell ref="A95:F95"/>
    <mergeCell ref="G95:H95"/>
    <mergeCell ref="I95:J95"/>
    <mergeCell ref="K95:L95"/>
    <mergeCell ref="M95:N95"/>
    <mergeCell ref="A96:F96"/>
    <mergeCell ref="G96:H96"/>
    <mergeCell ref="I96:J96"/>
    <mergeCell ref="K96:L96"/>
    <mergeCell ref="A3:N3"/>
    <mergeCell ref="A5:N5"/>
    <mergeCell ref="A6:B7"/>
    <mergeCell ref="C6:H6"/>
    <mergeCell ref="I6:N6"/>
    <mergeCell ref="C7:D7"/>
    <mergeCell ref="E7:F7"/>
    <mergeCell ref="G7:H7"/>
    <mergeCell ref="I7:J7"/>
    <mergeCell ref="G9:H9"/>
    <mergeCell ref="I9:J9"/>
    <mergeCell ref="K9:L9"/>
    <mergeCell ref="K7:L7"/>
    <mergeCell ref="M7:N7"/>
    <mergeCell ref="M8:N8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0:N10"/>
    <mergeCell ref="A9:B9"/>
    <mergeCell ref="C9:D9"/>
    <mergeCell ref="M12:N12"/>
    <mergeCell ref="A11:B11"/>
    <mergeCell ref="C11:D11"/>
    <mergeCell ref="E11:F11"/>
    <mergeCell ref="G11:H11"/>
    <mergeCell ref="I11:J11"/>
    <mergeCell ref="K11:L11"/>
    <mergeCell ref="A10:B10"/>
    <mergeCell ref="C10:D10"/>
    <mergeCell ref="E10:F10"/>
    <mergeCell ref="G10:H10"/>
    <mergeCell ref="I10:J10"/>
    <mergeCell ref="K10:L10"/>
    <mergeCell ref="E9:F9"/>
    <mergeCell ref="M18:N18"/>
    <mergeCell ref="A18:H18"/>
    <mergeCell ref="I18:J18"/>
    <mergeCell ref="K18:L18"/>
    <mergeCell ref="M17:N17"/>
    <mergeCell ref="A17:H17"/>
    <mergeCell ref="I17:J17"/>
    <mergeCell ref="K17:L17"/>
    <mergeCell ref="A14:N14"/>
    <mergeCell ref="A15:H15"/>
    <mergeCell ref="I15:J15"/>
    <mergeCell ref="K15:L15"/>
    <mergeCell ref="M15:N15"/>
    <mergeCell ref="A16:H16"/>
    <mergeCell ref="I16:J16"/>
    <mergeCell ref="K16:L16"/>
    <mergeCell ref="M16:N16"/>
    <mergeCell ref="A19:H19"/>
    <mergeCell ref="I19:J19"/>
    <mergeCell ref="K19:L19"/>
    <mergeCell ref="M19:N19"/>
    <mergeCell ref="A20:H20"/>
    <mergeCell ref="I20:J20"/>
    <mergeCell ref="K20:L20"/>
    <mergeCell ref="M20:N20"/>
    <mergeCell ref="A26:E26"/>
    <mergeCell ref="A27:E27"/>
    <mergeCell ref="A28:E28"/>
    <mergeCell ref="A29:E29"/>
    <mergeCell ref="N24:N25"/>
    <mergeCell ref="A21:H21"/>
    <mergeCell ref="I21:J21"/>
    <mergeCell ref="K21:L21"/>
    <mergeCell ref="M21:N21"/>
    <mergeCell ref="A30:E30"/>
    <mergeCell ref="A35:N35"/>
    <mergeCell ref="A32:J32"/>
    <mergeCell ref="K32:N32"/>
    <mergeCell ref="A23:N23"/>
    <mergeCell ref="A24:E25"/>
    <mergeCell ref="F24:H24"/>
    <mergeCell ref="I24:K24"/>
    <mergeCell ref="L24:L25"/>
    <mergeCell ref="M24:M25"/>
    <mergeCell ref="A39:D39"/>
    <mergeCell ref="E39:F39"/>
    <mergeCell ref="G39:H39"/>
    <mergeCell ref="I39:J39"/>
    <mergeCell ref="K39:L39"/>
    <mergeCell ref="M39:N39"/>
    <mergeCell ref="A37:N37"/>
    <mergeCell ref="A38:D38"/>
    <mergeCell ref="E38:F38"/>
    <mergeCell ref="G38:H38"/>
    <mergeCell ref="I38:J38"/>
    <mergeCell ref="K38:L38"/>
    <mergeCell ref="M38:N38"/>
    <mergeCell ref="A41:D41"/>
    <mergeCell ref="E41:F41"/>
    <mergeCell ref="G41:H41"/>
    <mergeCell ref="I41:J41"/>
    <mergeCell ref="K41:L41"/>
    <mergeCell ref="M41:N41"/>
    <mergeCell ref="A40:D40"/>
    <mergeCell ref="E40:F40"/>
    <mergeCell ref="G40:H40"/>
    <mergeCell ref="I40:J40"/>
    <mergeCell ref="K40:L40"/>
    <mergeCell ref="M40:N40"/>
    <mergeCell ref="A43:D43"/>
    <mergeCell ref="E43:F43"/>
    <mergeCell ref="G43:H43"/>
    <mergeCell ref="I43:J43"/>
    <mergeCell ref="K43:L43"/>
    <mergeCell ref="M43:N43"/>
    <mergeCell ref="A42:D42"/>
    <mergeCell ref="E42:F42"/>
    <mergeCell ref="G42:H42"/>
    <mergeCell ref="I42:J42"/>
    <mergeCell ref="K42:L42"/>
    <mergeCell ref="M42:N42"/>
    <mergeCell ref="M49:N49"/>
    <mergeCell ref="A50:B50"/>
    <mergeCell ref="C50:D50"/>
    <mergeCell ref="E50:F50"/>
    <mergeCell ref="G50:H50"/>
    <mergeCell ref="I50:J50"/>
    <mergeCell ref="K50:L50"/>
    <mergeCell ref="M50:N50"/>
    <mergeCell ref="A45:N45"/>
    <mergeCell ref="A47:N47"/>
    <mergeCell ref="A48:B49"/>
    <mergeCell ref="C48:H48"/>
    <mergeCell ref="I48:N48"/>
    <mergeCell ref="C49:D49"/>
    <mergeCell ref="E49:F49"/>
    <mergeCell ref="G49:H49"/>
    <mergeCell ref="I49:J49"/>
    <mergeCell ref="K49:L49"/>
    <mergeCell ref="M51:N51"/>
    <mergeCell ref="A52:B52"/>
    <mergeCell ref="C52:D52"/>
    <mergeCell ref="E52:F52"/>
    <mergeCell ref="G52:H52"/>
    <mergeCell ref="I52:J52"/>
    <mergeCell ref="K52:L52"/>
    <mergeCell ref="M52:N52"/>
    <mergeCell ref="A51:B51"/>
    <mergeCell ref="C51:D51"/>
    <mergeCell ref="C53:D53"/>
    <mergeCell ref="E51:F51"/>
    <mergeCell ref="G51:H51"/>
    <mergeCell ref="I51:J51"/>
    <mergeCell ref="K51:L51"/>
    <mergeCell ref="A61:I61"/>
    <mergeCell ref="E53:F53"/>
    <mergeCell ref="G53:H53"/>
    <mergeCell ref="I53:J53"/>
    <mergeCell ref="K53:L53"/>
    <mergeCell ref="D74:E74"/>
    <mergeCell ref="M53:N53"/>
    <mergeCell ref="A54:B54"/>
    <mergeCell ref="C54:D54"/>
    <mergeCell ref="E54:F54"/>
    <mergeCell ref="G54:H54"/>
    <mergeCell ref="I54:J54"/>
    <mergeCell ref="K54:L54"/>
    <mergeCell ref="M54:N54"/>
    <mergeCell ref="A53:B53"/>
    <mergeCell ref="D73:E73"/>
    <mergeCell ref="F73:G73"/>
    <mergeCell ref="D72:M72"/>
    <mergeCell ref="E103:F103"/>
    <mergeCell ref="M104:N104"/>
    <mergeCell ref="M105:N105"/>
    <mergeCell ref="J76:K76"/>
    <mergeCell ref="A80:N80"/>
    <mergeCell ref="H73:I73"/>
    <mergeCell ref="J73:K73"/>
    <mergeCell ref="A92:N92"/>
    <mergeCell ref="A93:F94"/>
    <mergeCell ref="G93:N93"/>
    <mergeCell ref="G94:H94"/>
    <mergeCell ref="I94:J94"/>
    <mergeCell ref="K94:L94"/>
    <mergeCell ref="M94:N94"/>
    <mergeCell ref="G106:H106"/>
    <mergeCell ref="I105:J105"/>
    <mergeCell ref="I106:J106"/>
    <mergeCell ref="I104:J104"/>
    <mergeCell ref="K104:L104"/>
    <mergeCell ref="G104:H104"/>
    <mergeCell ref="A1:N1"/>
    <mergeCell ref="A72:C73"/>
    <mergeCell ref="A74:C74"/>
    <mergeCell ref="A75:C75"/>
    <mergeCell ref="A76:C76"/>
    <mergeCell ref="M103:N103"/>
    <mergeCell ref="G103:H103"/>
    <mergeCell ref="I103:J103"/>
    <mergeCell ref="K103:L103"/>
    <mergeCell ref="M102:N102"/>
    <mergeCell ref="E105:F105"/>
    <mergeCell ref="M96:N96"/>
    <mergeCell ref="K105:L105"/>
    <mergeCell ref="K106:L106"/>
    <mergeCell ref="E102:F102"/>
    <mergeCell ref="E104:F104"/>
    <mergeCell ref="M106:N106"/>
    <mergeCell ref="G102:H102"/>
    <mergeCell ref="M98:N98"/>
    <mergeCell ref="G105:H105"/>
    <mergeCell ref="A33:J33"/>
    <mergeCell ref="K33:N33"/>
    <mergeCell ref="I102:J102"/>
    <mergeCell ref="H75:I75"/>
    <mergeCell ref="J75:K75"/>
    <mergeCell ref="D76:E76"/>
    <mergeCell ref="F76:G76"/>
    <mergeCell ref="H76:I76"/>
    <mergeCell ref="D75:E75"/>
    <mergeCell ref="F75:G75"/>
    <mergeCell ref="A68:I68"/>
    <mergeCell ref="L73:M73"/>
    <mergeCell ref="A69:I69"/>
    <mergeCell ref="J74:K74"/>
    <mergeCell ref="A70:G70"/>
    <mergeCell ref="A66:I66"/>
    <mergeCell ref="F74:G74"/>
    <mergeCell ref="H74:I74"/>
    <mergeCell ref="H70:N70"/>
    <mergeCell ref="A71:N71"/>
    <mergeCell ref="A56:N56"/>
    <mergeCell ref="A57:I58"/>
    <mergeCell ref="J57:N57"/>
    <mergeCell ref="A59:I59"/>
    <mergeCell ref="A60:I60"/>
    <mergeCell ref="A65:I65"/>
    <mergeCell ref="A63:I63"/>
    <mergeCell ref="A64:I64"/>
    <mergeCell ref="A62:I62"/>
  </mergeCells>
  <printOptions/>
  <pageMargins left="0.75" right="0.75" top="1" bottom="1" header="0.5" footer="0.5"/>
  <pageSetup horizontalDpi="300" verticalDpi="300" orientation="landscape" paperSize="9" r:id="rId3"/>
  <ignoredErrors>
    <ignoredError sqref="A74" twoDigitTextYear="1"/>
    <ignoredError sqref="E127 G127 I127 K127" unlockedFormula="1"/>
    <ignoredError sqref="M50" formulaRange="1"/>
    <ignoredError sqref="K43 G54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1"/>
  <sheetViews>
    <sheetView showGridLines="0" showRowColHeaders="0" zoomScale="110" zoomScaleNormal="110" zoomScalePageLayoutView="0" workbookViewId="0" topLeftCell="A160">
      <selection activeCell="Q165" sqref="Q165"/>
    </sheetView>
  </sheetViews>
  <sheetFormatPr defaultColWidth="9.140625" defaultRowHeight="16.5" customHeight="1"/>
  <cols>
    <col min="1" max="14" width="9.00390625" style="14" customWidth="1"/>
    <col min="15" max="16" width="9.00390625" style="0" customWidth="1"/>
  </cols>
  <sheetData>
    <row r="1" spans="1:14" ht="16.5" customHeight="1">
      <c r="A1" s="573" t="s">
        <v>883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5"/>
    </row>
    <row r="4" spans="1:14" ht="16.5" customHeight="1">
      <c r="A4" s="572" t="s">
        <v>467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</row>
    <row r="5" spans="1:14" ht="16.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6.5" customHeight="1">
      <c r="A6" s="304" t="s">
        <v>788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</row>
    <row r="7" spans="1:14" ht="16.5" customHeight="1">
      <c r="A7" s="305" t="s">
        <v>2</v>
      </c>
      <c r="B7" s="305"/>
      <c r="C7" s="305"/>
      <c r="D7" s="305"/>
      <c r="E7" s="378" t="s">
        <v>306</v>
      </c>
      <c r="F7" s="378"/>
      <c r="G7" s="378"/>
      <c r="H7" s="378"/>
      <c r="I7" s="378"/>
      <c r="J7" s="378"/>
      <c r="K7" s="378"/>
      <c r="L7" s="378"/>
      <c r="M7" s="378"/>
      <c r="N7" s="378"/>
    </row>
    <row r="8" spans="1:14" s="51" customFormat="1" ht="51" customHeight="1">
      <c r="A8" s="305"/>
      <c r="B8" s="305"/>
      <c r="C8" s="305"/>
      <c r="D8" s="305"/>
      <c r="E8" s="344" t="s">
        <v>354</v>
      </c>
      <c r="F8" s="344"/>
      <c r="G8" s="519" t="s">
        <v>731</v>
      </c>
      <c r="H8" s="519"/>
      <c r="I8" s="307" t="s">
        <v>0</v>
      </c>
      <c r="J8" s="307"/>
      <c r="K8" s="307" t="s">
        <v>386</v>
      </c>
      <c r="L8" s="307"/>
      <c r="M8" s="571" t="s">
        <v>1</v>
      </c>
      <c r="N8" s="571"/>
    </row>
    <row r="9" spans="1:15" ht="33.75" customHeight="1">
      <c r="A9" s="343" t="s">
        <v>751</v>
      </c>
      <c r="B9" s="343"/>
      <c r="C9" s="343"/>
      <c r="D9" s="343"/>
      <c r="E9" s="535">
        <v>1702</v>
      </c>
      <c r="F9" s="535"/>
      <c r="G9" s="538">
        <v>120</v>
      </c>
      <c r="H9" s="538"/>
      <c r="I9" s="535">
        <v>48</v>
      </c>
      <c r="J9" s="535"/>
      <c r="K9" s="535">
        <v>4820</v>
      </c>
      <c r="L9" s="535"/>
      <c r="M9" s="538">
        <v>0</v>
      </c>
      <c r="N9" s="538"/>
      <c r="O9" s="102"/>
    </row>
    <row r="10" spans="1:15" ht="19.5" customHeight="1">
      <c r="A10" s="343" t="s">
        <v>752</v>
      </c>
      <c r="B10" s="343"/>
      <c r="C10" s="343"/>
      <c r="D10" s="343"/>
      <c r="E10" s="535">
        <v>1240</v>
      </c>
      <c r="F10" s="535"/>
      <c r="G10" s="538">
        <v>82</v>
      </c>
      <c r="H10" s="538"/>
      <c r="I10" s="535">
        <v>28</v>
      </c>
      <c r="J10" s="535"/>
      <c r="K10" s="535">
        <v>3110</v>
      </c>
      <c r="L10" s="535"/>
      <c r="M10" s="538">
        <v>0</v>
      </c>
      <c r="N10" s="538"/>
      <c r="O10" s="102"/>
    </row>
    <row r="11" spans="1:15" ht="33.75" customHeight="1">
      <c r="A11" s="343" t="s">
        <v>753</v>
      </c>
      <c r="B11" s="343"/>
      <c r="C11" s="343"/>
      <c r="D11" s="343"/>
      <c r="E11" s="535">
        <v>320</v>
      </c>
      <c r="F11" s="535"/>
      <c r="G11" s="538">
        <v>84</v>
      </c>
      <c r="H11" s="538"/>
      <c r="I11" s="535">
        <v>32</v>
      </c>
      <c r="J11" s="535"/>
      <c r="K11" s="535">
        <v>1207</v>
      </c>
      <c r="L11" s="535"/>
      <c r="M11" s="538">
        <v>0</v>
      </c>
      <c r="N11" s="538"/>
      <c r="O11" s="102"/>
    </row>
    <row r="12" spans="1:15" ht="29.25" customHeight="1">
      <c r="A12" s="343" t="s">
        <v>754</v>
      </c>
      <c r="B12" s="343"/>
      <c r="C12" s="343"/>
      <c r="D12" s="343"/>
      <c r="E12" s="535">
        <v>20</v>
      </c>
      <c r="F12" s="535"/>
      <c r="G12" s="538">
        <v>0</v>
      </c>
      <c r="H12" s="538"/>
      <c r="I12" s="535">
        <v>0</v>
      </c>
      <c r="J12" s="535"/>
      <c r="K12" s="535">
        <v>0</v>
      </c>
      <c r="L12" s="535"/>
      <c r="M12" s="538">
        <v>0</v>
      </c>
      <c r="N12" s="538"/>
      <c r="O12" s="102"/>
    </row>
    <row r="13" spans="1:15" ht="29.25" customHeight="1">
      <c r="A13" s="292" t="s">
        <v>755</v>
      </c>
      <c r="B13" s="293"/>
      <c r="C13" s="293"/>
      <c r="D13" s="294"/>
      <c r="E13" s="556">
        <v>0</v>
      </c>
      <c r="F13" s="557"/>
      <c r="G13" s="558">
        <v>0</v>
      </c>
      <c r="H13" s="559"/>
      <c r="I13" s="556">
        <v>0</v>
      </c>
      <c r="J13" s="557"/>
      <c r="K13" s="535">
        <v>0</v>
      </c>
      <c r="L13" s="535"/>
      <c r="M13" s="538">
        <v>0</v>
      </c>
      <c r="N13" s="538"/>
      <c r="O13" s="102"/>
    </row>
    <row r="14" spans="1:15" ht="30.75" customHeight="1">
      <c r="A14" s="343" t="s">
        <v>756</v>
      </c>
      <c r="B14" s="343"/>
      <c r="C14" s="343"/>
      <c r="D14" s="343"/>
      <c r="E14" s="535">
        <v>145</v>
      </c>
      <c r="F14" s="535"/>
      <c r="G14" s="538">
        <v>37</v>
      </c>
      <c r="H14" s="538"/>
      <c r="I14" s="535">
        <v>0</v>
      </c>
      <c r="J14" s="535"/>
      <c r="K14" s="535">
        <v>0</v>
      </c>
      <c r="L14" s="535"/>
      <c r="M14" s="538">
        <v>0</v>
      </c>
      <c r="N14" s="538"/>
      <c r="O14" s="102"/>
    </row>
    <row r="15" spans="1:15" ht="33.75" customHeight="1">
      <c r="A15" s="343" t="s">
        <v>757</v>
      </c>
      <c r="B15" s="343"/>
      <c r="C15" s="343"/>
      <c r="D15" s="343"/>
      <c r="E15" s="535">
        <v>570</v>
      </c>
      <c r="F15" s="535"/>
      <c r="G15" s="538">
        <v>0</v>
      </c>
      <c r="H15" s="538"/>
      <c r="I15" s="535">
        <v>0</v>
      </c>
      <c r="J15" s="535"/>
      <c r="K15" s="535">
        <v>0</v>
      </c>
      <c r="L15" s="535"/>
      <c r="M15" s="538">
        <v>0</v>
      </c>
      <c r="N15" s="538"/>
      <c r="O15" s="102"/>
    </row>
    <row r="16" spans="1:14" ht="16.5" customHeight="1">
      <c r="A16" s="122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16.5" customHeight="1">
      <c r="A17" s="572" t="s">
        <v>884</v>
      </c>
      <c r="B17" s="572"/>
      <c r="C17" s="572"/>
      <c r="D17" s="572"/>
      <c r="E17" s="572"/>
      <c r="F17" s="572"/>
      <c r="G17" s="572"/>
      <c r="H17" s="572"/>
      <c r="I17" s="572"/>
      <c r="J17" s="572"/>
      <c r="K17" s="572"/>
      <c r="L17" s="572"/>
      <c r="M17" s="572"/>
      <c r="N17" s="572"/>
    </row>
    <row r="18" spans="1:14" ht="16.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16.5" customHeight="1">
      <c r="A19" s="253" t="s">
        <v>789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5"/>
    </row>
    <row r="20" spans="1:14" ht="16.5" customHeight="1">
      <c r="A20" s="550" t="s">
        <v>198</v>
      </c>
      <c r="B20" s="551"/>
      <c r="C20" s="551"/>
      <c r="D20" s="551"/>
      <c r="E20" s="551"/>
      <c r="F20" s="552"/>
      <c r="G20" s="543" t="s">
        <v>158</v>
      </c>
      <c r="H20" s="544"/>
      <c r="I20" s="256" t="s">
        <v>159</v>
      </c>
      <c r="J20" s="256"/>
      <c r="K20" s="256" t="s">
        <v>160</v>
      </c>
      <c r="L20" s="256"/>
      <c r="M20" s="543" t="s">
        <v>98</v>
      </c>
      <c r="N20" s="544"/>
    </row>
    <row r="21" spans="1:14" ht="16.5" customHeight="1">
      <c r="A21" s="553"/>
      <c r="B21" s="554"/>
      <c r="C21" s="554"/>
      <c r="D21" s="554"/>
      <c r="E21" s="554"/>
      <c r="F21" s="555"/>
      <c r="G21" s="206" t="s">
        <v>102</v>
      </c>
      <c r="H21" s="206" t="s">
        <v>103</v>
      </c>
      <c r="I21" s="206" t="s">
        <v>102</v>
      </c>
      <c r="J21" s="206" t="s">
        <v>103</v>
      </c>
      <c r="K21" s="206" t="s">
        <v>102</v>
      </c>
      <c r="L21" s="206" t="s">
        <v>103</v>
      </c>
      <c r="M21" s="206" t="s">
        <v>102</v>
      </c>
      <c r="N21" s="206" t="s">
        <v>103</v>
      </c>
    </row>
    <row r="22" spans="1:14" ht="16.5" customHeight="1">
      <c r="A22" s="532" t="s">
        <v>669</v>
      </c>
      <c r="B22" s="533"/>
      <c r="C22" s="533"/>
      <c r="D22" s="533"/>
      <c r="E22" s="533"/>
      <c r="F22" s="534"/>
      <c r="G22" s="236">
        <v>0</v>
      </c>
      <c r="H22" s="236">
        <v>0</v>
      </c>
      <c r="I22" s="236">
        <v>0</v>
      </c>
      <c r="J22" s="236">
        <v>0</v>
      </c>
      <c r="K22" s="236">
        <v>0</v>
      </c>
      <c r="L22" s="236">
        <v>0</v>
      </c>
      <c r="M22" s="195">
        <f>G22+I22+K22</f>
        <v>0</v>
      </c>
      <c r="N22" s="195">
        <f>H22+J22+L22</f>
        <v>0</v>
      </c>
    </row>
    <row r="23" spans="1:14" ht="16.5" customHeight="1">
      <c r="A23" s="542" t="s">
        <v>263</v>
      </c>
      <c r="B23" s="542"/>
      <c r="C23" s="542"/>
      <c r="D23" s="542"/>
      <c r="E23" s="542"/>
      <c r="F23" s="542"/>
      <c r="G23" s="236">
        <v>0</v>
      </c>
      <c r="H23" s="236">
        <v>0</v>
      </c>
      <c r="I23" s="236">
        <v>0</v>
      </c>
      <c r="J23" s="236">
        <v>4</v>
      </c>
      <c r="K23" s="236">
        <v>0</v>
      </c>
      <c r="L23" s="236">
        <v>2</v>
      </c>
      <c r="M23" s="195">
        <f aca="true" t="shared" si="0" ref="M23:M29">G23+I23+K23</f>
        <v>0</v>
      </c>
      <c r="N23" s="195">
        <f aca="true" t="shared" si="1" ref="N23:N28">H23+J23+L23</f>
        <v>6</v>
      </c>
    </row>
    <row r="24" spans="1:14" ht="16.5" customHeight="1">
      <c r="A24" s="532" t="s">
        <v>362</v>
      </c>
      <c r="B24" s="533"/>
      <c r="C24" s="533"/>
      <c r="D24" s="533"/>
      <c r="E24" s="533"/>
      <c r="F24" s="534"/>
      <c r="G24" s="236">
        <v>0</v>
      </c>
      <c r="H24" s="236">
        <v>0</v>
      </c>
      <c r="I24" s="236">
        <v>4</v>
      </c>
      <c r="J24" s="236">
        <v>6</v>
      </c>
      <c r="K24" s="236">
        <v>27</v>
      </c>
      <c r="L24" s="236">
        <v>33</v>
      </c>
      <c r="M24" s="195">
        <f t="shared" si="0"/>
        <v>31</v>
      </c>
      <c r="N24" s="195">
        <f t="shared" si="1"/>
        <v>39</v>
      </c>
    </row>
    <row r="25" spans="1:14" ht="16.5" customHeight="1">
      <c r="A25" s="542" t="s">
        <v>363</v>
      </c>
      <c r="B25" s="542"/>
      <c r="C25" s="542"/>
      <c r="D25" s="542"/>
      <c r="E25" s="542"/>
      <c r="F25" s="542"/>
      <c r="G25" s="236">
        <v>0</v>
      </c>
      <c r="H25" s="236">
        <v>0</v>
      </c>
      <c r="I25" s="236">
        <v>0</v>
      </c>
      <c r="J25" s="236">
        <v>0</v>
      </c>
      <c r="K25" s="236">
        <v>0</v>
      </c>
      <c r="L25" s="236">
        <v>0</v>
      </c>
      <c r="M25" s="195">
        <f t="shared" si="0"/>
        <v>0</v>
      </c>
      <c r="N25" s="195">
        <f t="shared" si="1"/>
        <v>0</v>
      </c>
    </row>
    <row r="26" spans="1:14" ht="16.5" customHeight="1">
      <c r="A26" s="542" t="s">
        <v>199</v>
      </c>
      <c r="B26" s="542"/>
      <c r="C26" s="542"/>
      <c r="D26" s="542"/>
      <c r="E26" s="542"/>
      <c r="F26" s="542"/>
      <c r="G26" s="236">
        <v>2</v>
      </c>
      <c r="H26" s="236">
        <v>0</v>
      </c>
      <c r="I26" s="236">
        <v>0</v>
      </c>
      <c r="J26" s="236">
        <v>0</v>
      </c>
      <c r="K26" s="236">
        <v>2</v>
      </c>
      <c r="L26" s="236">
        <v>0</v>
      </c>
      <c r="M26" s="195">
        <f t="shared" si="0"/>
        <v>4</v>
      </c>
      <c r="N26" s="195">
        <f t="shared" si="1"/>
        <v>0</v>
      </c>
    </row>
    <row r="27" spans="1:14" ht="16.5" customHeight="1">
      <c r="A27" s="532" t="s">
        <v>364</v>
      </c>
      <c r="B27" s="533"/>
      <c r="C27" s="533"/>
      <c r="D27" s="533"/>
      <c r="E27" s="533"/>
      <c r="F27" s="534"/>
      <c r="G27" s="236">
        <v>0</v>
      </c>
      <c r="H27" s="236">
        <v>0</v>
      </c>
      <c r="I27" s="236">
        <v>0</v>
      </c>
      <c r="J27" s="236">
        <v>0</v>
      </c>
      <c r="K27" s="236">
        <v>0</v>
      </c>
      <c r="L27" s="236">
        <v>0</v>
      </c>
      <c r="M27" s="195">
        <f t="shared" si="0"/>
        <v>0</v>
      </c>
      <c r="N27" s="195">
        <f t="shared" si="1"/>
        <v>0</v>
      </c>
    </row>
    <row r="28" spans="1:14" ht="16.5" customHeight="1">
      <c r="A28" s="545" t="s">
        <v>733</v>
      </c>
      <c r="B28" s="545"/>
      <c r="C28" s="545"/>
      <c r="D28" s="545"/>
      <c r="E28" s="545"/>
      <c r="F28" s="545"/>
      <c r="G28" s="234">
        <f aca="true" t="shared" si="2" ref="G28:L28">SUM(G22:G27)</f>
        <v>2</v>
      </c>
      <c r="H28" s="234">
        <f t="shared" si="2"/>
        <v>0</v>
      </c>
      <c r="I28" s="234">
        <f t="shared" si="2"/>
        <v>4</v>
      </c>
      <c r="J28" s="234">
        <f t="shared" si="2"/>
        <v>10</v>
      </c>
      <c r="K28" s="234">
        <f t="shared" si="2"/>
        <v>29</v>
      </c>
      <c r="L28" s="234">
        <f t="shared" si="2"/>
        <v>35</v>
      </c>
      <c r="M28" s="235">
        <f t="shared" si="0"/>
        <v>35</v>
      </c>
      <c r="N28" s="235">
        <f t="shared" si="1"/>
        <v>45</v>
      </c>
    </row>
    <row r="29" spans="1:14" ht="16.5" customHeight="1">
      <c r="A29" s="359" t="s">
        <v>126</v>
      </c>
      <c r="B29" s="360"/>
      <c r="C29" s="360"/>
      <c r="D29" s="360"/>
      <c r="E29" s="360"/>
      <c r="F29" s="361"/>
      <c r="G29" s="521">
        <f>G28+H28</f>
        <v>2</v>
      </c>
      <c r="H29" s="521"/>
      <c r="I29" s="521">
        <f>I28+J28</f>
        <v>14</v>
      </c>
      <c r="J29" s="521"/>
      <c r="K29" s="521">
        <f>K28+L28</f>
        <v>64</v>
      </c>
      <c r="L29" s="521"/>
      <c r="M29" s="536">
        <f t="shared" si="0"/>
        <v>80</v>
      </c>
      <c r="N29" s="537"/>
    </row>
    <row r="30" spans="1:14" ht="16.5" customHeight="1">
      <c r="A30" s="126"/>
      <c r="B30" s="126"/>
      <c r="C30" s="126"/>
      <c r="D30" s="126"/>
      <c r="E30" s="126"/>
      <c r="F30" s="126"/>
      <c r="G30" s="127"/>
      <c r="H30" s="127"/>
      <c r="I30" s="128"/>
      <c r="J30" s="128"/>
      <c r="K30" s="128"/>
      <c r="L30" s="128"/>
      <c r="M30" s="128"/>
      <c r="N30" s="128"/>
    </row>
    <row r="31" spans="1:14" ht="30.75" customHeight="1">
      <c r="A31" s="253" t="s">
        <v>790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5"/>
    </row>
    <row r="32" spans="1:15" ht="16.5" customHeight="1">
      <c r="A32" s="545" t="s">
        <v>198</v>
      </c>
      <c r="B32" s="545"/>
      <c r="C32" s="545"/>
      <c r="D32" s="545"/>
      <c r="E32" s="545"/>
      <c r="F32" s="545"/>
      <c r="G32" s="543" t="s">
        <v>158</v>
      </c>
      <c r="H32" s="544"/>
      <c r="I32" s="256" t="s">
        <v>159</v>
      </c>
      <c r="J32" s="256"/>
      <c r="K32" s="256" t="s">
        <v>160</v>
      </c>
      <c r="L32" s="256"/>
      <c r="M32" s="598" t="s">
        <v>634</v>
      </c>
      <c r="N32" s="599"/>
      <c r="O32" s="143"/>
    </row>
    <row r="33" spans="1:14" ht="16.5" customHeight="1">
      <c r="A33" s="545"/>
      <c r="B33" s="545"/>
      <c r="C33" s="545"/>
      <c r="D33" s="545"/>
      <c r="E33" s="545"/>
      <c r="F33" s="545"/>
      <c r="G33" s="177" t="s">
        <v>102</v>
      </c>
      <c r="H33" s="177" t="s">
        <v>103</v>
      </c>
      <c r="I33" s="177" t="s">
        <v>102</v>
      </c>
      <c r="J33" s="177" t="s">
        <v>103</v>
      </c>
      <c r="K33" s="177" t="s">
        <v>102</v>
      </c>
      <c r="L33" s="177" t="s">
        <v>103</v>
      </c>
      <c r="M33" s="208" t="s">
        <v>102</v>
      </c>
      <c r="N33" s="208" t="s">
        <v>103</v>
      </c>
    </row>
    <row r="34" spans="1:14" ht="16.5" customHeight="1">
      <c r="A34" s="532" t="s">
        <v>669</v>
      </c>
      <c r="B34" s="533"/>
      <c r="C34" s="533"/>
      <c r="D34" s="533"/>
      <c r="E34" s="533"/>
      <c r="F34" s="534"/>
      <c r="G34" s="229">
        <v>0</v>
      </c>
      <c r="H34" s="229">
        <v>0</v>
      </c>
      <c r="I34" s="229">
        <v>0</v>
      </c>
      <c r="J34" s="229">
        <v>0</v>
      </c>
      <c r="K34" s="229">
        <v>3</v>
      </c>
      <c r="L34" s="229">
        <v>1</v>
      </c>
      <c r="M34" s="235">
        <f>G34+I34+K34</f>
        <v>3</v>
      </c>
      <c r="N34" s="235">
        <f>H34+J34+L34</f>
        <v>1</v>
      </c>
    </row>
    <row r="35" spans="1:14" ht="16.5" customHeight="1">
      <c r="A35" s="542" t="s">
        <v>263</v>
      </c>
      <c r="B35" s="542"/>
      <c r="C35" s="542"/>
      <c r="D35" s="542"/>
      <c r="E35" s="542"/>
      <c r="F35" s="542"/>
      <c r="G35" s="229">
        <v>2</v>
      </c>
      <c r="H35" s="229">
        <v>1</v>
      </c>
      <c r="I35" s="229">
        <v>1</v>
      </c>
      <c r="J35" s="229">
        <v>4</v>
      </c>
      <c r="K35" s="229">
        <v>0</v>
      </c>
      <c r="L35" s="229">
        <v>2</v>
      </c>
      <c r="M35" s="235">
        <f aca="true" t="shared" si="3" ref="M35:M40">G35+I35+K35</f>
        <v>3</v>
      </c>
      <c r="N35" s="235">
        <f aca="true" t="shared" si="4" ref="N35:N40">H35+J35+L35</f>
        <v>7</v>
      </c>
    </row>
    <row r="36" spans="1:14" ht="16.5" customHeight="1">
      <c r="A36" s="292" t="s">
        <v>362</v>
      </c>
      <c r="B36" s="293"/>
      <c r="C36" s="293"/>
      <c r="D36" s="293"/>
      <c r="E36" s="293"/>
      <c r="F36" s="294"/>
      <c r="G36" s="229">
        <v>0</v>
      </c>
      <c r="H36" s="229">
        <v>0</v>
      </c>
      <c r="I36" s="229">
        <v>12</v>
      </c>
      <c r="J36" s="229">
        <v>19</v>
      </c>
      <c r="K36" s="229">
        <v>65</v>
      </c>
      <c r="L36" s="229">
        <v>72</v>
      </c>
      <c r="M36" s="235">
        <f t="shared" si="3"/>
        <v>77</v>
      </c>
      <c r="N36" s="235">
        <f t="shared" si="4"/>
        <v>91</v>
      </c>
    </row>
    <row r="37" spans="1:14" ht="16.5" customHeight="1">
      <c r="A37" s="343" t="s">
        <v>363</v>
      </c>
      <c r="B37" s="343"/>
      <c r="C37" s="343"/>
      <c r="D37" s="343"/>
      <c r="E37" s="343"/>
      <c r="F37" s="343"/>
      <c r="G37" s="229">
        <v>0</v>
      </c>
      <c r="H37" s="229">
        <v>0</v>
      </c>
      <c r="I37" s="229">
        <v>0</v>
      </c>
      <c r="J37" s="229">
        <v>0</v>
      </c>
      <c r="K37" s="229">
        <v>0</v>
      </c>
      <c r="L37" s="229">
        <v>0</v>
      </c>
      <c r="M37" s="235">
        <f t="shared" si="3"/>
        <v>0</v>
      </c>
      <c r="N37" s="235">
        <f t="shared" si="4"/>
        <v>0</v>
      </c>
    </row>
    <row r="38" spans="1:14" ht="16.5" customHeight="1">
      <c r="A38" s="343" t="s">
        <v>199</v>
      </c>
      <c r="B38" s="343"/>
      <c r="C38" s="343"/>
      <c r="D38" s="343"/>
      <c r="E38" s="343"/>
      <c r="F38" s="343"/>
      <c r="G38" s="229">
        <v>2</v>
      </c>
      <c r="H38" s="229">
        <v>0</v>
      </c>
      <c r="I38" s="229">
        <v>0</v>
      </c>
      <c r="J38" s="229">
        <v>0</v>
      </c>
      <c r="K38" s="229">
        <v>0</v>
      </c>
      <c r="L38" s="229">
        <v>0</v>
      </c>
      <c r="M38" s="235">
        <f t="shared" si="3"/>
        <v>2</v>
      </c>
      <c r="N38" s="235">
        <f t="shared" si="4"/>
        <v>0</v>
      </c>
    </row>
    <row r="39" spans="1:14" ht="16.5" customHeight="1">
      <c r="A39" s="292" t="s">
        <v>364</v>
      </c>
      <c r="B39" s="293"/>
      <c r="C39" s="293"/>
      <c r="D39" s="293"/>
      <c r="E39" s="293"/>
      <c r="F39" s="294"/>
      <c r="G39" s="229">
        <v>0</v>
      </c>
      <c r="H39" s="229">
        <v>0</v>
      </c>
      <c r="I39" s="229">
        <v>0</v>
      </c>
      <c r="J39" s="229">
        <v>0</v>
      </c>
      <c r="K39" s="229">
        <v>0</v>
      </c>
      <c r="L39" s="229">
        <v>0</v>
      </c>
      <c r="M39" s="235">
        <f t="shared" si="3"/>
        <v>0</v>
      </c>
      <c r="N39" s="235">
        <f t="shared" si="4"/>
        <v>0</v>
      </c>
    </row>
    <row r="40" spans="1:14" ht="16.5" customHeight="1">
      <c r="A40" s="545" t="s">
        <v>733</v>
      </c>
      <c r="B40" s="545"/>
      <c r="C40" s="545"/>
      <c r="D40" s="545"/>
      <c r="E40" s="545"/>
      <c r="F40" s="545"/>
      <c r="G40" s="234">
        <f aca="true" t="shared" si="5" ref="G40:L40">SUM(G34:G39)</f>
        <v>4</v>
      </c>
      <c r="H40" s="234">
        <f t="shared" si="5"/>
        <v>1</v>
      </c>
      <c r="I40" s="234">
        <f t="shared" si="5"/>
        <v>13</v>
      </c>
      <c r="J40" s="234">
        <f t="shared" si="5"/>
        <v>23</v>
      </c>
      <c r="K40" s="234">
        <f t="shared" si="5"/>
        <v>68</v>
      </c>
      <c r="L40" s="234">
        <f t="shared" si="5"/>
        <v>75</v>
      </c>
      <c r="M40" s="235">
        <f t="shared" si="3"/>
        <v>85</v>
      </c>
      <c r="N40" s="235">
        <f t="shared" si="4"/>
        <v>99</v>
      </c>
    </row>
    <row r="41" spans="1:14" ht="16.5" customHeight="1">
      <c r="A41" s="545" t="s">
        <v>126</v>
      </c>
      <c r="B41" s="545"/>
      <c r="C41" s="545"/>
      <c r="D41" s="545"/>
      <c r="E41" s="545"/>
      <c r="F41" s="545"/>
      <c r="G41" s="521">
        <f>G40+H40</f>
        <v>5</v>
      </c>
      <c r="H41" s="521"/>
      <c r="I41" s="521">
        <f>I40+J40</f>
        <v>36</v>
      </c>
      <c r="J41" s="521"/>
      <c r="K41" s="521">
        <f>K40+L40</f>
        <v>143</v>
      </c>
      <c r="L41" s="521"/>
      <c r="M41" s="562">
        <f>G41+I41+K41</f>
        <v>184</v>
      </c>
      <c r="N41" s="562"/>
    </row>
    <row r="42" spans="1:14" ht="16.5" customHeight="1">
      <c r="A42" s="126"/>
      <c r="B42" s="126"/>
      <c r="C42" s="126"/>
      <c r="D42" s="126"/>
      <c r="E42" s="126"/>
      <c r="F42" s="126"/>
      <c r="G42" s="128"/>
      <c r="H42" s="128"/>
      <c r="I42" s="128"/>
      <c r="J42" s="128"/>
      <c r="K42" s="128"/>
      <c r="L42" s="128"/>
      <c r="M42" s="128"/>
      <c r="N42" s="128"/>
    </row>
    <row r="43" spans="1:14" ht="28.5" customHeight="1">
      <c r="A43" s="304" t="s">
        <v>791</v>
      </c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</row>
    <row r="44" spans="1:15" ht="17.25" customHeight="1">
      <c r="A44" s="545" t="s">
        <v>198</v>
      </c>
      <c r="B44" s="545"/>
      <c r="C44" s="545"/>
      <c r="D44" s="545"/>
      <c r="E44" s="545"/>
      <c r="F44" s="545"/>
      <c r="G44" s="543" t="s">
        <v>158</v>
      </c>
      <c r="H44" s="544"/>
      <c r="I44" s="256" t="s">
        <v>159</v>
      </c>
      <c r="J44" s="256"/>
      <c r="K44" s="256" t="s">
        <v>160</v>
      </c>
      <c r="L44" s="256"/>
      <c r="M44" s="560" t="s">
        <v>750</v>
      </c>
      <c r="N44" s="561"/>
      <c r="O44" s="137"/>
    </row>
    <row r="45" spans="1:14" ht="14.25" customHeight="1">
      <c r="A45" s="545"/>
      <c r="B45" s="545"/>
      <c r="C45" s="545"/>
      <c r="D45" s="545"/>
      <c r="E45" s="545"/>
      <c r="F45" s="545"/>
      <c r="G45" s="177" t="s">
        <v>102</v>
      </c>
      <c r="H45" s="177" t="s">
        <v>103</v>
      </c>
      <c r="I45" s="177" t="s">
        <v>102</v>
      </c>
      <c r="J45" s="177" t="s">
        <v>103</v>
      </c>
      <c r="K45" s="177" t="s">
        <v>102</v>
      </c>
      <c r="L45" s="177" t="s">
        <v>103</v>
      </c>
      <c r="M45" s="208" t="s">
        <v>102</v>
      </c>
      <c r="N45" s="208" t="s">
        <v>103</v>
      </c>
    </row>
    <row r="46" spans="1:14" ht="16.5" customHeight="1">
      <c r="A46" s="532" t="s">
        <v>669</v>
      </c>
      <c r="B46" s="533"/>
      <c r="C46" s="533"/>
      <c r="D46" s="533"/>
      <c r="E46" s="533"/>
      <c r="F46" s="534"/>
      <c r="G46" s="229">
        <v>0</v>
      </c>
      <c r="H46" s="229">
        <v>0</v>
      </c>
      <c r="I46" s="229">
        <v>0</v>
      </c>
      <c r="J46" s="229">
        <v>0</v>
      </c>
      <c r="K46" s="229">
        <v>3</v>
      </c>
      <c r="L46" s="229">
        <v>1</v>
      </c>
      <c r="M46" s="244">
        <f>G46+I46+K46</f>
        <v>3</v>
      </c>
      <c r="N46" s="244">
        <f>H46+J46+L46</f>
        <v>1</v>
      </c>
    </row>
    <row r="47" spans="1:14" ht="16.5" customHeight="1">
      <c r="A47" s="542" t="s">
        <v>263</v>
      </c>
      <c r="B47" s="542"/>
      <c r="C47" s="542"/>
      <c r="D47" s="542"/>
      <c r="E47" s="542"/>
      <c r="F47" s="542"/>
      <c r="G47" s="229">
        <v>2</v>
      </c>
      <c r="H47" s="229">
        <v>1</v>
      </c>
      <c r="I47" s="229">
        <v>1</v>
      </c>
      <c r="J47" s="229">
        <v>4</v>
      </c>
      <c r="K47" s="229">
        <v>0</v>
      </c>
      <c r="L47" s="229">
        <v>2</v>
      </c>
      <c r="M47" s="244">
        <f aca="true" t="shared" si="6" ref="M47:M52">G47+I47+K47</f>
        <v>3</v>
      </c>
      <c r="N47" s="244">
        <f aca="true" t="shared" si="7" ref="N47:N52">H47+J47+L47</f>
        <v>7</v>
      </c>
    </row>
    <row r="48" spans="1:22" ht="16.5" customHeight="1">
      <c r="A48" s="532" t="s">
        <v>362</v>
      </c>
      <c r="B48" s="533"/>
      <c r="C48" s="533"/>
      <c r="D48" s="533"/>
      <c r="E48" s="533"/>
      <c r="F48" s="534"/>
      <c r="G48" s="229">
        <v>0</v>
      </c>
      <c r="H48" s="229">
        <v>0</v>
      </c>
      <c r="I48" s="229">
        <v>12</v>
      </c>
      <c r="J48" s="229">
        <v>19</v>
      </c>
      <c r="K48" s="229">
        <v>38</v>
      </c>
      <c r="L48" s="229">
        <v>47</v>
      </c>
      <c r="M48" s="244">
        <f t="shared" si="6"/>
        <v>50</v>
      </c>
      <c r="N48" s="244">
        <f t="shared" si="7"/>
        <v>66</v>
      </c>
      <c r="P48" s="132"/>
      <c r="Q48" s="132"/>
      <c r="R48" s="132"/>
      <c r="S48" s="132"/>
      <c r="T48" s="132"/>
      <c r="U48" s="132"/>
      <c r="V48" s="132"/>
    </row>
    <row r="49" spans="1:22" ht="17.25" customHeight="1">
      <c r="A49" s="542" t="s">
        <v>363</v>
      </c>
      <c r="B49" s="542"/>
      <c r="C49" s="542"/>
      <c r="D49" s="542"/>
      <c r="E49" s="542"/>
      <c r="F49" s="542"/>
      <c r="G49" s="229">
        <v>0</v>
      </c>
      <c r="H49" s="229">
        <v>0</v>
      </c>
      <c r="I49" s="229">
        <v>0</v>
      </c>
      <c r="J49" s="229">
        <v>0</v>
      </c>
      <c r="K49" s="229">
        <v>0</v>
      </c>
      <c r="L49" s="229">
        <v>0</v>
      </c>
      <c r="M49" s="244">
        <f t="shared" si="6"/>
        <v>0</v>
      </c>
      <c r="N49" s="244">
        <f t="shared" si="7"/>
        <v>0</v>
      </c>
      <c r="P49" s="132"/>
      <c r="Q49" s="132"/>
      <c r="R49" s="132"/>
      <c r="S49" s="132"/>
      <c r="T49" s="132"/>
      <c r="U49" s="132"/>
      <c r="V49" s="132"/>
    </row>
    <row r="50" spans="1:22" ht="16.5" customHeight="1">
      <c r="A50" s="542" t="s">
        <v>199</v>
      </c>
      <c r="B50" s="542"/>
      <c r="C50" s="542"/>
      <c r="D50" s="542"/>
      <c r="E50" s="542"/>
      <c r="F50" s="542"/>
      <c r="G50" s="229">
        <v>0</v>
      </c>
      <c r="H50" s="229">
        <v>0</v>
      </c>
      <c r="I50" s="229">
        <v>0</v>
      </c>
      <c r="J50" s="229">
        <v>0</v>
      </c>
      <c r="K50" s="229">
        <v>0</v>
      </c>
      <c r="L50" s="229">
        <v>0</v>
      </c>
      <c r="M50" s="244">
        <f t="shared" si="6"/>
        <v>0</v>
      </c>
      <c r="N50" s="244">
        <f t="shared" si="7"/>
        <v>0</v>
      </c>
      <c r="P50" s="132"/>
      <c r="Q50" s="132"/>
      <c r="R50" s="132"/>
      <c r="S50" s="132"/>
      <c r="T50" s="132"/>
      <c r="U50" s="132"/>
      <c r="V50" s="132"/>
    </row>
    <row r="51" spans="1:22" ht="15" customHeight="1">
      <c r="A51" s="532" t="s">
        <v>364</v>
      </c>
      <c r="B51" s="533"/>
      <c r="C51" s="533"/>
      <c r="D51" s="533"/>
      <c r="E51" s="533"/>
      <c r="F51" s="534"/>
      <c r="G51" s="229">
        <v>0</v>
      </c>
      <c r="H51" s="229">
        <v>0</v>
      </c>
      <c r="I51" s="229">
        <v>0</v>
      </c>
      <c r="J51" s="229">
        <v>0</v>
      </c>
      <c r="K51" s="229">
        <v>0</v>
      </c>
      <c r="L51" s="229">
        <v>0</v>
      </c>
      <c r="M51" s="244">
        <f t="shared" si="6"/>
        <v>0</v>
      </c>
      <c r="N51" s="244">
        <f t="shared" si="7"/>
        <v>0</v>
      </c>
      <c r="P51" s="132"/>
      <c r="Q51" s="132"/>
      <c r="R51" s="132"/>
      <c r="S51" s="132"/>
      <c r="T51" s="132"/>
      <c r="U51" s="132"/>
      <c r="V51" s="132"/>
    </row>
    <row r="52" spans="1:22" ht="18" customHeight="1">
      <c r="A52" s="545" t="s">
        <v>633</v>
      </c>
      <c r="B52" s="545"/>
      <c r="C52" s="545"/>
      <c r="D52" s="545"/>
      <c r="E52" s="545"/>
      <c r="F52" s="545"/>
      <c r="G52" s="234">
        <f aca="true" t="shared" si="8" ref="G52:L52">SUM(G46:G51)</f>
        <v>2</v>
      </c>
      <c r="H52" s="234">
        <f>SUM(H46:H51)</f>
        <v>1</v>
      </c>
      <c r="I52" s="234">
        <f t="shared" si="8"/>
        <v>13</v>
      </c>
      <c r="J52" s="234">
        <f t="shared" si="8"/>
        <v>23</v>
      </c>
      <c r="K52" s="234">
        <f t="shared" si="8"/>
        <v>41</v>
      </c>
      <c r="L52" s="234">
        <f t="shared" si="8"/>
        <v>50</v>
      </c>
      <c r="M52" s="244">
        <f t="shared" si="6"/>
        <v>56</v>
      </c>
      <c r="N52" s="244">
        <f t="shared" si="7"/>
        <v>74</v>
      </c>
      <c r="P52" s="132"/>
      <c r="Q52" s="132"/>
      <c r="R52" s="132"/>
      <c r="S52" s="132"/>
      <c r="T52" s="132"/>
      <c r="U52" s="132"/>
      <c r="V52" s="132"/>
    </row>
    <row r="53" spans="1:22" ht="18.75" customHeight="1">
      <c r="A53" s="359" t="s">
        <v>98</v>
      </c>
      <c r="B53" s="360"/>
      <c r="C53" s="360"/>
      <c r="D53" s="360"/>
      <c r="E53" s="360"/>
      <c r="F53" s="361"/>
      <c r="G53" s="536">
        <f>G52+H52</f>
        <v>3</v>
      </c>
      <c r="H53" s="537"/>
      <c r="I53" s="536">
        <f>I52+J52</f>
        <v>36</v>
      </c>
      <c r="J53" s="537"/>
      <c r="K53" s="536">
        <f>K52+L52</f>
        <v>91</v>
      </c>
      <c r="L53" s="537"/>
      <c r="M53" s="588">
        <f>G53+I53+K53</f>
        <v>130</v>
      </c>
      <c r="N53" s="589"/>
      <c r="P53" s="132"/>
      <c r="Q53" s="132"/>
      <c r="R53" s="132"/>
      <c r="S53" s="132"/>
      <c r="T53" s="132"/>
      <c r="U53" s="132"/>
      <c r="V53" s="132"/>
    </row>
    <row r="54" spans="1:22" ht="15.75" customHeight="1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0"/>
      <c r="L54" s="210"/>
      <c r="M54" s="210"/>
      <c r="N54" s="210"/>
      <c r="P54" s="132"/>
      <c r="Q54" s="132"/>
      <c r="R54" s="132"/>
      <c r="S54" s="132"/>
      <c r="T54" s="132"/>
      <c r="U54" s="132"/>
      <c r="V54" s="132"/>
    </row>
    <row r="55" spans="1:22" ht="15.75" customHeight="1">
      <c r="A55" s="304" t="s">
        <v>792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P55" s="132"/>
      <c r="Q55" s="132"/>
      <c r="R55" s="132"/>
      <c r="S55" s="132"/>
      <c r="T55" s="132"/>
      <c r="U55" s="132"/>
      <c r="V55" s="132"/>
    </row>
    <row r="56" spans="1:22" ht="15.75" customHeight="1">
      <c r="A56" s="545"/>
      <c r="B56" s="545"/>
      <c r="C56" s="545"/>
      <c r="D56" s="545"/>
      <c r="E56" s="545"/>
      <c r="F56" s="545"/>
      <c r="G56" s="543" t="s">
        <v>158</v>
      </c>
      <c r="H56" s="544"/>
      <c r="I56" s="256" t="s">
        <v>159</v>
      </c>
      <c r="J56" s="256"/>
      <c r="K56" s="256" t="s">
        <v>160</v>
      </c>
      <c r="L56" s="256"/>
      <c r="M56" s="560" t="s">
        <v>750</v>
      </c>
      <c r="N56" s="561"/>
      <c r="P56" s="132"/>
      <c r="Q56" s="132"/>
      <c r="R56" s="132"/>
      <c r="S56" s="132"/>
      <c r="T56" s="132"/>
      <c r="U56" s="132"/>
      <c r="V56" s="132"/>
    </row>
    <row r="57" spans="1:22" ht="15.75" customHeight="1">
      <c r="A57" s="545"/>
      <c r="B57" s="545"/>
      <c r="C57" s="545"/>
      <c r="D57" s="545"/>
      <c r="E57" s="545"/>
      <c r="F57" s="545"/>
      <c r="G57" s="206" t="s">
        <v>102</v>
      </c>
      <c r="H57" s="206" t="s">
        <v>103</v>
      </c>
      <c r="I57" s="206" t="s">
        <v>102</v>
      </c>
      <c r="J57" s="206" t="s">
        <v>103</v>
      </c>
      <c r="K57" s="206" t="s">
        <v>102</v>
      </c>
      <c r="L57" s="206" t="s">
        <v>103</v>
      </c>
      <c r="M57" s="208" t="s">
        <v>102</v>
      </c>
      <c r="N57" s="208" t="s">
        <v>103</v>
      </c>
      <c r="P57" s="132"/>
      <c r="Q57" s="132"/>
      <c r="R57" s="132"/>
      <c r="S57" s="132"/>
      <c r="T57" s="132"/>
      <c r="U57" s="132"/>
      <c r="V57" s="132"/>
    </row>
    <row r="58" spans="1:22" ht="15.75" customHeight="1">
      <c r="A58" s="532" t="s">
        <v>748</v>
      </c>
      <c r="B58" s="533"/>
      <c r="C58" s="533"/>
      <c r="D58" s="533"/>
      <c r="E58" s="533"/>
      <c r="F58" s="534"/>
      <c r="G58" s="229">
        <v>0</v>
      </c>
      <c r="H58" s="229">
        <v>0</v>
      </c>
      <c r="I58" s="229">
        <v>0</v>
      </c>
      <c r="J58" s="229">
        <v>0</v>
      </c>
      <c r="K58" s="229">
        <v>0</v>
      </c>
      <c r="L58" s="229">
        <v>2</v>
      </c>
      <c r="M58" s="244">
        <f aca="true" t="shared" si="9" ref="M58:N60">G58+I58+K58</f>
        <v>0</v>
      </c>
      <c r="N58" s="244">
        <f t="shared" si="9"/>
        <v>2</v>
      </c>
      <c r="P58" s="132"/>
      <c r="Q58" s="132"/>
      <c r="R58" s="132"/>
      <c r="S58" s="132"/>
      <c r="T58" s="132"/>
      <c r="U58" s="132"/>
      <c r="V58" s="132"/>
    </row>
    <row r="59" spans="1:22" ht="15.75" customHeight="1">
      <c r="A59" s="542" t="s">
        <v>749</v>
      </c>
      <c r="B59" s="542"/>
      <c r="C59" s="542"/>
      <c r="D59" s="542"/>
      <c r="E59" s="542"/>
      <c r="F59" s="542"/>
      <c r="G59" s="229">
        <v>0</v>
      </c>
      <c r="H59" s="229">
        <v>0</v>
      </c>
      <c r="I59" s="229">
        <v>0</v>
      </c>
      <c r="J59" s="229">
        <v>0</v>
      </c>
      <c r="K59" s="229">
        <v>22</v>
      </c>
      <c r="L59" s="229">
        <v>25</v>
      </c>
      <c r="M59" s="244">
        <f t="shared" si="9"/>
        <v>22</v>
      </c>
      <c r="N59" s="244">
        <f t="shared" si="9"/>
        <v>25</v>
      </c>
      <c r="P59" s="132"/>
      <c r="Q59" s="132"/>
      <c r="R59" s="132"/>
      <c r="S59" s="132"/>
      <c r="T59" s="132"/>
      <c r="U59" s="132"/>
      <c r="V59" s="132"/>
    </row>
    <row r="60" spans="1:22" ht="16.5" customHeight="1">
      <c r="A60" s="545" t="s">
        <v>633</v>
      </c>
      <c r="B60" s="545"/>
      <c r="C60" s="545"/>
      <c r="D60" s="545"/>
      <c r="E60" s="545"/>
      <c r="F60" s="545"/>
      <c r="G60" s="234">
        <f aca="true" t="shared" si="10" ref="G60:L60">SUM(G58:G59)</f>
        <v>0</v>
      </c>
      <c r="H60" s="234">
        <f t="shared" si="10"/>
        <v>0</v>
      </c>
      <c r="I60" s="234">
        <f t="shared" si="10"/>
        <v>0</v>
      </c>
      <c r="J60" s="234">
        <f t="shared" si="10"/>
        <v>0</v>
      </c>
      <c r="K60" s="234">
        <f t="shared" si="10"/>
        <v>22</v>
      </c>
      <c r="L60" s="234">
        <f t="shared" si="10"/>
        <v>27</v>
      </c>
      <c r="M60" s="244">
        <f t="shared" si="9"/>
        <v>22</v>
      </c>
      <c r="N60" s="244">
        <f t="shared" si="9"/>
        <v>27</v>
      </c>
      <c r="P60" s="132"/>
      <c r="Q60" s="132"/>
      <c r="R60" s="132"/>
      <c r="S60" s="132"/>
      <c r="T60" s="132"/>
      <c r="U60" s="132"/>
      <c r="V60" s="132"/>
    </row>
    <row r="61" spans="1:22" ht="16.5" customHeight="1">
      <c r="A61" s="359" t="s">
        <v>98</v>
      </c>
      <c r="B61" s="360"/>
      <c r="C61" s="360"/>
      <c r="D61" s="360"/>
      <c r="E61" s="360"/>
      <c r="F61" s="361"/>
      <c r="G61" s="536">
        <f>G60+H60</f>
        <v>0</v>
      </c>
      <c r="H61" s="537"/>
      <c r="I61" s="536">
        <f>I60+J60</f>
        <v>0</v>
      </c>
      <c r="J61" s="537"/>
      <c r="K61" s="536">
        <f>K60+L60</f>
        <v>49</v>
      </c>
      <c r="L61" s="537"/>
      <c r="M61" s="536">
        <f>G61+I61+K61</f>
        <v>49</v>
      </c>
      <c r="N61" s="537"/>
      <c r="P61" s="132"/>
      <c r="Q61" s="132"/>
      <c r="R61" s="132"/>
      <c r="S61" s="132"/>
      <c r="T61" s="132"/>
      <c r="U61" s="132"/>
      <c r="V61" s="132"/>
    </row>
    <row r="62" spans="1:22" ht="16.5" customHeight="1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0"/>
      <c r="L62" s="210"/>
      <c r="M62" s="210"/>
      <c r="N62" s="210"/>
      <c r="P62" s="132"/>
      <c r="Q62" s="132"/>
      <c r="R62" s="132"/>
      <c r="S62" s="132"/>
      <c r="T62" s="132"/>
      <c r="U62" s="132"/>
      <c r="V62" s="132"/>
    </row>
    <row r="63" spans="1:22" ht="16.5" customHeight="1">
      <c r="A63" s="304" t="s">
        <v>916</v>
      </c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P63" s="132"/>
      <c r="Q63" s="132"/>
      <c r="R63" s="132"/>
      <c r="S63" s="132"/>
      <c r="T63" s="132"/>
      <c r="U63" s="132"/>
      <c r="V63" s="132"/>
    </row>
    <row r="64" spans="1:22" ht="16.5" customHeight="1">
      <c r="A64" s="550" t="s">
        <v>200</v>
      </c>
      <c r="B64" s="551"/>
      <c r="C64" s="551"/>
      <c r="D64" s="551"/>
      <c r="E64" s="551"/>
      <c r="F64" s="552"/>
      <c r="G64" s="256" t="s">
        <v>226</v>
      </c>
      <c r="H64" s="256"/>
      <c r="I64" s="256"/>
      <c r="J64" s="256"/>
      <c r="K64" s="256"/>
      <c r="L64" s="256"/>
      <c r="M64" s="256"/>
      <c r="N64" s="256"/>
      <c r="P64" s="132"/>
      <c r="Q64" s="132"/>
      <c r="R64" s="132"/>
      <c r="S64" s="132"/>
      <c r="T64" s="132"/>
      <c r="U64" s="132"/>
      <c r="V64" s="132"/>
    </row>
    <row r="65" spans="1:22" ht="16.5" customHeight="1">
      <c r="A65" s="578"/>
      <c r="B65" s="579"/>
      <c r="C65" s="579"/>
      <c r="D65" s="579"/>
      <c r="E65" s="579"/>
      <c r="F65" s="580"/>
      <c r="G65" s="519" t="s">
        <v>158</v>
      </c>
      <c r="H65" s="519"/>
      <c r="I65" s="519" t="s">
        <v>159</v>
      </c>
      <c r="J65" s="519"/>
      <c r="K65" s="519" t="s">
        <v>160</v>
      </c>
      <c r="L65" s="519"/>
      <c r="M65" s="563" t="s">
        <v>126</v>
      </c>
      <c r="N65" s="563"/>
      <c r="P65" s="132"/>
      <c r="Q65" s="132"/>
      <c r="R65" s="132"/>
      <c r="S65" s="132"/>
      <c r="T65" s="132"/>
      <c r="U65" s="132"/>
      <c r="V65" s="132"/>
    </row>
    <row r="66" spans="1:22" ht="16.5" customHeight="1">
      <c r="A66" s="553"/>
      <c r="B66" s="554"/>
      <c r="C66" s="554"/>
      <c r="D66" s="554"/>
      <c r="E66" s="554"/>
      <c r="F66" s="555"/>
      <c r="G66" s="207" t="s">
        <v>102</v>
      </c>
      <c r="H66" s="207" t="s">
        <v>103</v>
      </c>
      <c r="I66" s="207" t="s">
        <v>102</v>
      </c>
      <c r="J66" s="207" t="s">
        <v>103</v>
      </c>
      <c r="K66" s="207" t="s">
        <v>102</v>
      </c>
      <c r="L66" s="207" t="s">
        <v>103</v>
      </c>
      <c r="M66" s="208" t="s">
        <v>102</v>
      </c>
      <c r="N66" s="208" t="s">
        <v>103</v>
      </c>
      <c r="P66" s="132"/>
      <c r="Q66" s="132"/>
      <c r="R66" s="132"/>
      <c r="S66" s="132"/>
      <c r="T66" s="132"/>
      <c r="U66" s="132"/>
      <c r="V66" s="132"/>
    </row>
    <row r="67" spans="1:22" ht="39" customHeight="1">
      <c r="A67" s="577" t="s">
        <v>628</v>
      </c>
      <c r="B67" s="577"/>
      <c r="C67" s="577"/>
      <c r="D67" s="577"/>
      <c r="E67" s="577"/>
      <c r="F67" s="577"/>
      <c r="G67" s="229">
        <v>0</v>
      </c>
      <c r="H67" s="229">
        <v>0</v>
      </c>
      <c r="I67" s="229">
        <v>0</v>
      </c>
      <c r="J67" s="229">
        <v>0</v>
      </c>
      <c r="K67" s="229">
        <v>0</v>
      </c>
      <c r="L67" s="229">
        <v>0</v>
      </c>
      <c r="M67" s="244">
        <f>G67+I67+K67</f>
        <v>0</v>
      </c>
      <c r="N67" s="244">
        <f>H67+J67+L67</f>
        <v>0</v>
      </c>
      <c r="P67" s="132"/>
      <c r="Q67" s="132"/>
      <c r="R67" s="132"/>
      <c r="S67" s="132"/>
      <c r="T67" s="132"/>
      <c r="U67" s="132"/>
      <c r="V67" s="132"/>
    </row>
    <row r="68" spans="1:22" ht="35.25" customHeight="1">
      <c r="A68" s="520" t="s">
        <v>615</v>
      </c>
      <c r="B68" s="520"/>
      <c r="C68" s="520"/>
      <c r="D68" s="520"/>
      <c r="E68" s="520"/>
      <c r="F68" s="520"/>
      <c r="G68" s="229">
        <v>0</v>
      </c>
      <c r="H68" s="229">
        <v>0</v>
      </c>
      <c r="I68" s="229">
        <v>0</v>
      </c>
      <c r="J68" s="229">
        <v>0</v>
      </c>
      <c r="K68" s="229">
        <v>0</v>
      </c>
      <c r="L68" s="229">
        <v>0</v>
      </c>
      <c r="M68" s="244">
        <f aca="true" t="shared" si="11" ref="M68:M77">G68+I68+K68</f>
        <v>0</v>
      </c>
      <c r="N68" s="244">
        <f aca="true" t="shared" si="12" ref="N68:N77">H68+J68+L68</f>
        <v>0</v>
      </c>
      <c r="P68" s="132"/>
      <c r="Q68" s="132"/>
      <c r="R68" s="132"/>
      <c r="S68" s="132"/>
      <c r="T68" s="132"/>
      <c r="U68" s="132"/>
      <c r="V68" s="132"/>
    </row>
    <row r="69" spans="1:14" ht="35.25" customHeight="1">
      <c r="A69" s="520" t="s">
        <v>616</v>
      </c>
      <c r="B69" s="520"/>
      <c r="C69" s="520"/>
      <c r="D69" s="520"/>
      <c r="E69" s="520"/>
      <c r="F69" s="520"/>
      <c r="G69" s="229">
        <v>0</v>
      </c>
      <c r="H69" s="229">
        <v>0</v>
      </c>
      <c r="I69" s="229">
        <v>0</v>
      </c>
      <c r="J69" s="229">
        <v>0</v>
      </c>
      <c r="K69" s="229">
        <v>0</v>
      </c>
      <c r="L69" s="229">
        <v>0</v>
      </c>
      <c r="M69" s="244">
        <f t="shared" si="11"/>
        <v>0</v>
      </c>
      <c r="N69" s="244">
        <f t="shared" si="12"/>
        <v>0</v>
      </c>
    </row>
    <row r="70" spans="1:15" ht="28.5" customHeight="1">
      <c r="A70" s="520" t="s">
        <v>617</v>
      </c>
      <c r="B70" s="520"/>
      <c r="C70" s="520"/>
      <c r="D70" s="520"/>
      <c r="E70" s="520"/>
      <c r="F70" s="520"/>
      <c r="G70" s="229">
        <v>0</v>
      </c>
      <c r="H70" s="229">
        <v>0</v>
      </c>
      <c r="I70" s="229">
        <v>0</v>
      </c>
      <c r="J70" s="229">
        <v>0</v>
      </c>
      <c r="K70" s="229">
        <v>0</v>
      </c>
      <c r="L70" s="229">
        <v>0</v>
      </c>
      <c r="M70" s="244">
        <f t="shared" si="11"/>
        <v>0</v>
      </c>
      <c r="N70" s="244">
        <f t="shared" si="12"/>
        <v>0</v>
      </c>
      <c r="O70" s="143"/>
    </row>
    <row r="71" spans="1:14" ht="27.75" customHeight="1">
      <c r="A71" s="520" t="s">
        <v>618</v>
      </c>
      <c r="B71" s="520"/>
      <c r="C71" s="520"/>
      <c r="D71" s="520"/>
      <c r="E71" s="520"/>
      <c r="F71" s="520"/>
      <c r="G71" s="229">
        <v>0</v>
      </c>
      <c r="H71" s="229">
        <v>0</v>
      </c>
      <c r="I71" s="229">
        <v>0</v>
      </c>
      <c r="J71" s="229">
        <v>0</v>
      </c>
      <c r="K71" s="229">
        <v>0</v>
      </c>
      <c r="L71" s="229">
        <v>0</v>
      </c>
      <c r="M71" s="244">
        <f t="shared" si="11"/>
        <v>0</v>
      </c>
      <c r="N71" s="244">
        <f t="shared" si="12"/>
        <v>0</v>
      </c>
    </row>
    <row r="72" spans="1:14" ht="29.25" customHeight="1">
      <c r="A72" s="520" t="s">
        <v>619</v>
      </c>
      <c r="B72" s="520"/>
      <c r="C72" s="520"/>
      <c r="D72" s="520"/>
      <c r="E72" s="520"/>
      <c r="F72" s="520"/>
      <c r="G72" s="229">
        <v>0</v>
      </c>
      <c r="H72" s="229">
        <v>0</v>
      </c>
      <c r="I72" s="229">
        <v>0</v>
      </c>
      <c r="J72" s="229">
        <v>0</v>
      </c>
      <c r="K72" s="229">
        <v>0</v>
      </c>
      <c r="L72" s="229">
        <v>0</v>
      </c>
      <c r="M72" s="244">
        <f t="shared" si="11"/>
        <v>0</v>
      </c>
      <c r="N72" s="244">
        <f t="shared" si="12"/>
        <v>0</v>
      </c>
    </row>
    <row r="73" spans="1:14" ht="25.5" customHeight="1">
      <c r="A73" s="520" t="s">
        <v>620</v>
      </c>
      <c r="B73" s="520"/>
      <c r="C73" s="520"/>
      <c r="D73" s="520"/>
      <c r="E73" s="520"/>
      <c r="F73" s="520"/>
      <c r="G73" s="229">
        <v>0</v>
      </c>
      <c r="H73" s="229">
        <v>0</v>
      </c>
      <c r="I73" s="229">
        <v>0</v>
      </c>
      <c r="J73" s="229">
        <v>0</v>
      </c>
      <c r="K73" s="229">
        <v>0</v>
      </c>
      <c r="L73" s="229">
        <v>2</v>
      </c>
      <c r="M73" s="244">
        <f t="shared" si="11"/>
        <v>0</v>
      </c>
      <c r="N73" s="244">
        <f t="shared" si="12"/>
        <v>2</v>
      </c>
    </row>
    <row r="74" spans="1:14" ht="16.5" customHeight="1">
      <c r="A74" s="522" t="s">
        <v>264</v>
      </c>
      <c r="B74" s="523"/>
      <c r="C74" s="523"/>
      <c r="D74" s="523"/>
      <c r="E74" s="523"/>
      <c r="F74" s="524"/>
      <c r="G74" s="229">
        <v>0</v>
      </c>
      <c r="H74" s="229">
        <v>0</v>
      </c>
      <c r="I74" s="229">
        <v>0</v>
      </c>
      <c r="J74" s="229">
        <v>0</v>
      </c>
      <c r="K74" s="229">
        <v>22</v>
      </c>
      <c r="L74" s="229">
        <v>25</v>
      </c>
      <c r="M74" s="244">
        <f t="shared" si="11"/>
        <v>22</v>
      </c>
      <c r="N74" s="244">
        <f t="shared" si="12"/>
        <v>25</v>
      </c>
    </row>
    <row r="75" spans="1:14" ht="16.5" customHeight="1">
      <c r="A75" s="522" t="s">
        <v>612</v>
      </c>
      <c r="B75" s="523"/>
      <c r="C75" s="523"/>
      <c r="D75" s="523"/>
      <c r="E75" s="523"/>
      <c r="F75" s="524"/>
      <c r="G75" s="229">
        <v>0</v>
      </c>
      <c r="H75" s="229">
        <v>0</v>
      </c>
      <c r="I75" s="229">
        <v>0</v>
      </c>
      <c r="J75" s="229">
        <v>0</v>
      </c>
      <c r="K75" s="229">
        <v>0</v>
      </c>
      <c r="L75" s="229">
        <v>0</v>
      </c>
      <c r="M75" s="244">
        <f t="shared" si="11"/>
        <v>0</v>
      </c>
      <c r="N75" s="244">
        <f t="shared" si="12"/>
        <v>0</v>
      </c>
    </row>
    <row r="76" spans="1:14" ht="16.5" customHeight="1">
      <c r="A76" s="601" t="s">
        <v>613</v>
      </c>
      <c r="B76" s="601"/>
      <c r="C76" s="601"/>
      <c r="D76" s="601"/>
      <c r="E76" s="601"/>
      <c r="F76" s="601"/>
      <c r="G76" s="229">
        <v>0</v>
      </c>
      <c r="H76" s="229">
        <v>0</v>
      </c>
      <c r="I76" s="229">
        <v>0</v>
      </c>
      <c r="J76" s="229">
        <v>0</v>
      </c>
      <c r="K76" s="229">
        <v>0</v>
      </c>
      <c r="L76" s="229">
        <v>0</v>
      </c>
      <c r="M76" s="244">
        <f t="shared" si="11"/>
        <v>0</v>
      </c>
      <c r="N76" s="244">
        <f t="shared" si="12"/>
        <v>0</v>
      </c>
    </row>
    <row r="77" spans="1:14" ht="16.5" customHeight="1">
      <c r="A77" s="529" t="s">
        <v>633</v>
      </c>
      <c r="B77" s="530"/>
      <c r="C77" s="530"/>
      <c r="D77" s="530"/>
      <c r="E77" s="530"/>
      <c r="F77" s="531"/>
      <c r="G77" s="244">
        <f aca="true" t="shared" si="13" ref="G77:L77">SUM(G67:G76)</f>
        <v>0</v>
      </c>
      <c r="H77" s="244">
        <f t="shared" si="13"/>
        <v>0</v>
      </c>
      <c r="I77" s="244">
        <f t="shared" si="13"/>
        <v>0</v>
      </c>
      <c r="J77" s="244">
        <f t="shared" si="13"/>
        <v>0</v>
      </c>
      <c r="K77" s="244">
        <f t="shared" si="13"/>
        <v>22</v>
      </c>
      <c r="L77" s="244">
        <f t="shared" si="13"/>
        <v>27</v>
      </c>
      <c r="M77" s="244">
        <f t="shared" si="11"/>
        <v>22</v>
      </c>
      <c r="N77" s="244">
        <f t="shared" si="12"/>
        <v>27</v>
      </c>
    </row>
    <row r="78" spans="1:14" ht="16.5" customHeight="1">
      <c r="A78" s="566" t="s">
        <v>126</v>
      </c>
      <c r="B78" s="566"/>
      <c r="C78" s="566"/>
      <c r="D78" s="566"/>
      <c r="E78" s="566"/>
      <c r="F78" s="566"/>
      <c r="G78" s="527">
        <f>G77+H77</f>
        <v>0</v>
      </c>
      <c r="H78" s="528"/>
      <c r="I78" s="527">
        <f>I77+J77</f>
        <v>0</v>
      </c>
      <c r="J78" s="528"/>
      <c r="K78" s="527">
        <f>K77+L77</f>
        <v>49</v>
      </c>
      <c r="L78" s="528"/>
      <c r="M78" s="527">
        <f>G78+I78+K78</f>
        <v>49</v>
      </c>
      <c r="N78" s="528"/>
    </row>
    <row r="79" spans="1:14" ht="16.5" customHeight="1">
      <c r="A79" s="129"/>
      <c r="B79" s="129"/>
      <c r="C79" s="129"/>
      <c r="D79" s="129"/>
      <c r="E79" s="129"/>
      <c r="F79" s="129"/>
      <c r="G79" s="130"/>
      <c r="H79" s="130"/>
      <c r="I79" s="130"/>
      <c r="J79" s="130"/>
      <c r="K79" s="130"/>
      <c r="L79" s="130"/>
      <c r="M79" s="130"/>
      <c r="N79" s="130"/>
    </row>
    <row r="80" spans="1:14" ht="24" customHeight="1">
      <c r="A80" s="304" t="s">
        <v>793</v>
      </c>
      <c r="B80" s="304"/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4"/>
    </row>
    <row r="81" spans="1:14" ht="16.5" customHeight="1">
      <c r="A81" s="550" t="s">
        <v>621</v>
      </c>
      <c r="B81" s="551"/>
      <c r="C81" s="551"/>
      <c r="D81" s="551"/>
      <c r="E81" s="551"/>
      <c r="F81" s="552"/>
      <c r="G81" s="256" t="s">
        <v>226</v>
      </c>
      <c r="H81" s="256"/>
      <c r="I81" s="256"/>
      <c r="J81" s="256"/>
      <c r="K81" s="256"/>
      <c r="L81" s="256"/>
      <c r="M81" s="256"/>
      <c r="N81" s="256"/>
    </row>
    <row r="82" spans="1:15" ht="18.75" customHeight="1">
      <c r="A82" s="578"/>
      <c r="B82" s="579"/>
      <c r="C82" s="579"/>
      <c r="D82" s="579"/>
      <c r="E82" s="579"/>
      <c r="F82" s="580"/>
      <c r="G82" s="519" t="s">
        <v>158</v>
      </c>
      <c r="H82" s="519"/>
      <c r="I82" s="519" t="s">
        <v>159</v>
      </c>
      <c r="J82" s="519"/>
      <c r="K82" s="519" t="s">
        <v>160</v>
      </c>
      <c r="L82" s="519"/>
      <c r="M82" s="563" t="s">
        <v>126</v>
      </c>
      <c r="N82" s="563"/>
      <c r="O82" s="143"/>
    </row>
    <row r="83" spans="1:15" ht="18.75" customHeight="1">
      <c r="A83" s="553"/>
      <c r="B83" s="554"/>
      <c r="C83" s="554"/>
      <c r="D83" s="554"/>
      <c r="E83" s="554"/>
      <c r="F83" s="555"/>
      <c r="G83" s="207" t="s">
        <v>102</v>
      </c>
      <c r="H83" s="207" t="s">
        <v>103</v>
      </c>
      <c r="I83" s="207" t="s">
        <v>102</v>
      </c>
      <c r="J83" s="207" t="s">
        <v>103</v>
      </c>
      <c r="K83" s="207" t="s">
        <v>102</v>
      </c>
      <c r="L83" s="207" t="s">
        <v>103</v>
      </c>
      <c r="M83" s="208" t="s">
        <v>102</v>
      </c>
      <c r="N83" s="208" t="s">
        <v>103</v>
      </c>
      <c r="O83" s="143"/>
    </row>
    <row r="84" spans="1:14" ht="18.75" customHeight="1">
      <c r="A84" s="582" t="s">
        <v>622</v>
      </c>
      <c r="B84" s="583"/>
      <c r="C84" s="583"/>
      <c r="D84" s="583"/>
      <c r="E84" s="583"/>
      <c r="F84" s="584"/>
      <c r="G84" s="214">
        <v>0</v>
      </c>
      <c r="H84" s="214">
        <v>0</v>
      </c>
      <c r="I84" s="214">
        <v>0</v>
      </c>
      <c r="J84" s="214">
        <v>0</v>
      </c>
      <c r="K84" s="214">
        <v>0</v>
      </c>
      <c r="L84" s="214">
        <v>0</v>
      </c>
      <c r="M84" s="244">
        <f>G84+I84+K84</f>
        <v>0</v>
      </c>
      <c r="N84" s="244">
        <f>H84+J84+L84</f>
        <v>0</v>
      </c>
    </row>
    <row r="85" spans="1:14" ht="17.25" customHeight="1">
      <c r="A85" s="539" t="s">
        <v>623</v>
      </c>
      <c r="B85" s="540"/>
      <c r="C85" s="540"/>
      <c r="D85" s="540"/>
      <c r="E85" s="540"/>
      <c r="F85" s="541"/>
      <c r="G85" s="214">
        <v>0</v>
      </c>
      <c r="H85" s="214">
        <v>0</v>
      </c>
      <c r="I85" s="214">
        <v>0</v>
      </c>
      <c r="J85" s="214">
        <v>0</v>
      </c>
      <c r="K85" s="214">
        <v>0</v>
      </c>
      <c r="L85" s="214">
        <v>0</v>
      </c>
      <c r="M85" s="244">
        <f aca="true" t="shared" si="14" ref="M85:M91">G85+I85+K85</f>
        <v>0</v>
      </c>
      <c r="N85" s="244">
        <f aca="true" t="shared" si="15" ref="N85:N91">H85+J85+L85</f>
        <v>0</v>
      </c>
    </row>
    <row r="86" spans="1:14" ht="17.25" customHeight="1">
      <c r="A86" s="539" t="s">
        <v>624</v>
      </c>
      <c r="B86" s="540"/>
      <c r="C86" s="540"/>
      <c r="D86" s="540"/>
      <c r="E86" s="540"/>
      <c r="F86" s="541"/>
      <c r="G86" s="214">
        <v>0</v>
      </c>
      <c r="H86" s="214">
        <v>0</v>
      </c>
      <c r="I86" s="214">
        <v>0</v>
      </c>
      <c r="J86" s="214">
        <v>0</v>
      </c>
      <c r="K86" s="214">
        <v>0</v>
      </c>
      <c r="L86" s="214">
        <v>0</v>
      </c>
      <c r="M86" s="244">
        <f t="shared" si="14"/>
        <v>0</v>
      </c>
      <c r="N86" s="244">
        <f t="shared" si="15"/>
        <v>0</v>
      </c>
    </row>
    <row r="87" spans="1:14" ht="18" customHeight="1">
      <c r="A87" s="539" t="s">
        <v>625</v>
      </c>
      <c r="B87" s="540"/>
      <c r="C87" s="540"/>
      <c r="D87" s="540"/>
      <c r="E87" s="540"/>
      <c r="F87" s="541"/>
      <c r="G87" s="214">
        <v>0</v>
      </c>
      <c r="H87" s="214">
        <v>0</v>
      </c>
      <c r="I87" s="214">
        <v>0</v>
      </c>
      <c r="J87" s="214">
        <v>0</v>
      </c>
      <c r="K87" s="214">
        <v>0</v>
      </c>
      <c r="L87" s="214">
        <v>0</v>
      </c>
      <c r="M87" s="244">
        <f t="shared" si="14"/>
        <v>0</v>
      </c>
      <c r="N87" s="244">
        <f t="shared" si="15"/>
        <v>0</v>
      </c>
    </row>
    <row r="88" spans="1:16" ht="16.5" customHeight="1">
      <c r="A88" s="539" t="s">
        <v>626</v>
      </c>
      <c r="B88" s="540"/>
      <c r="C88" s="540"/>
      <c r="D88" s="540"/>
      <c r="E88" s="540"/>
      <c r="F88" s="541"/>
      <c r="G88" s="214">
        <v>0</v>
      </c>
      <c r="H88" s="214">
        <v>0</v>
      </c>
      <c r="I88" s="214">
        <v>0</v>
      </c>
      <c r="J88" s="214">
        <v>0</v>
      </c>
      <c r="K88" s="214">
        <v>0</v>
      </c>
      <c r="L88" s="214">
        <v>0</v>
      </c>
      <c r="M88" s="244">
        <f t="shared" si="14"/>
        <v>0</v>
      </c>
      <c r="N88" s="244">
        <f t="shared" si="15"/>
        <v>0</v>
      </c>
      <c r="P88" s="101" t="s">
        <v>917</v>
      </c>
    </row>
    <row r="89" spans="1:14" ht="16.5" customHeight="1">
      <c r="A89" s="539" t="s">
        <v>627</v>
      </c>
      <c r="B89" s="540"/>
      <c r="C89" s="540"/>
      <c r="D89" s="540"/>
      <c r="E89" s="540"/>
      <c r="F89" s="541"/>
      <c r="G89" s="214">
        <v>0</v>
      </c>
      <c r="H89" s="214">
        <v>0</v>
      </c>
      <c r="I89" s="214">
        <v>0</v>
      </c>
      <c r="J89" s="214">
        <v>0</v>
      </c>
      <c r="K89" s="214">
        <v>0</v>
      </c>
      <c r="L89" s="214">
        <v>0</v>
      </c>
      <c r="M89" s="244">
        <f t="shared" si="14"/>
        <v>0</v>
      </c>
      <c r="N89" s="244">
        <f t="shared" si="15"/>
        <v>0</v>
      </c>
    </row>
    <row r="90" spans="1:14" ht="16.5" customHeight="1">
      <c r="A90" s="539" t="s">
        <v>122</v>
      </c>
      <c r="B90" s="540"/>
      <c r="C90" s="540"/>
      <c r="D90" s="540"/>
      <c r="E90" s="540"/>
      <c r="F90" s="541"/>
      <c r="G90" s="214">
        <v>0</v>
      </c>
      <c r="H90" s="214">
        <v>0</v>
      </c>
      <c r="I90" s="214">
        <v>0</v>
      </c>
      <c r="J90" s="214">
        <v>0</v>
      </c>
      <c r="K90" s="214">
        <v>0</v>
      </c>
      <c r="L90" s="214">
        <v>0</v>
      </c>
      <c r="M90" s="244">
        <f t="shared" si="14"/>
        <v>0</v>
      </c>
      <c r="N90" s="244">
        <f t="shared" si="15"/>
        <v>0</v>
      </c>
    </row>
    <row r="91" spans="1:14" ht="16.5" customHeight="1">
      <c r="A91" s="529" t="s">
        <v>633</v>
      </c>
      <c r="B91" s="530"/>
      <c r="C91" s="530"/>
      <c r="D91" s="530"/>
      <c r="E91" s="530"/>
      <c r="F91" s="531"/>
      <c r="G91" s="244">
        <f aca="true" t="shared" si="16" ref="G91:L91">SUM(G84:G90)</f>
        <v>0</v>
      </c>
      <c r="H91" s="244">
        <f t="shared" si="16"/>
        <v>0</v>
      </c>
      <c r="I91" s="244">
        <f t="shared" si="16"/>
        <v>0</v>
      </c>
      <c r="J91" s="244">
        <f t="shared" si="16"/>
        <v>0</v>
      </c>
      <c r="K91" s="244">
        <f t="shared" si="16"/>
        <v>0</v>
      </c>
      <c r="L91" s="244">
        <f t="shared" si="16"/>
        <v>0</v>
      </c>
      <c r="M91" s="244">
        <f t="shared" si="14"/>
        <v>0</v>
      </c>
      <c r="N91" s="244">
        <f t="shared" si="15"/>
        <v>0</v>
      </c>
    </row>
    <row r="92" spans="1:15" ht="18.75" customHeight="1">
      <c r="A92" s="566" t="s">
        <v>126</v>
      </c>
      <c r="B92" s="566"/>
      <c r="C92" s="566"/>
      <c r="D92" s="566"/>
      <c r="E92" s="566"/>
      <c r="F92" s="566"/>
      <c r="G92" s="527">
        <f>SUM(G91,H91)</f>
        <v>0</v>
      </c>
      <c r="H92" s="528"/>
      <c r="I92" s="527">
        <f>SUM(I91,J91)</f>
        <v>0</v>
      </c>
      <c r="J92" s="528"/>
      <c r="K92" s="527">
        <f>SUM(K91,L91)</f>
        <v>0</v>
      </c>
      <c r="L92" s="528"/>
      <c r="M92" s="527">
        <f>SUM(M91,N91)</f>
        <v>0</v>
      </c>
      <c r="N92" s="528"/>
      <c r="O92" s="143"/>
    </row>
    <row r="93" spans="1:14" ht="16.5" customHeight="1">
      <c r="A93" s="129"/>
      <c r="B93" s="129"/>
      <c r="C93" s="129"/>
      <c r="D93" s="129"/>
      <c r="E93" s="129"/>
      <c r="F93" s="129"/>
      <c r="G93" s="130"/>
      <c r="H93" s="130"/>
      <c r="I93" s="130"/>
      <c r="J93" s="130"/>
      <c r="K93" s="130"/>
      <c r="L93" s="130"/>
      <c r="M93" s="130"/>
      <c r="N93" s="130"/>
    </row>
    <row r="94" spans="1:14" ht="16.5" customHeight="1">
      <c r="A94" s="253" t="s">
        <v>794</v>
      </c>
      <c r="B94" s="254"/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5"/>
    </row>
    <row r="95" spans="1:15" ht="18.75" customHeight="1">
      <c r="A95" s="550" t="s">
        <v>200</v>
      </c>
      <c r="B95" s="551"/>
      <c r="C95" s="551"/>
      <c r="D95" s="551"/>
      <c r="E95" s="551"/>
      <c r="F95" s="552"/>
      <c r="G95" s="543" t="s">
        <v>226</v>
      </c>
      <c r="H95" s="547"/>
      <c r="I95" s="547"/>
      <c r="J95" s="547"/>
      <c r="K95" s="547"/>
      <c r="L95" s="547"/>
      <c r="M95" s="547"/>
      <c r="N95" s="544"/>
      <c r="O95" s="102"/>
    </row>
    <row r="96" spans="1:15" ht="16.5" customHeight="1">
      <c r="A96" s="578"/>
      <c r="B96" s="579"/>
      <c r="C96" s="579"/>
      <c r="D96" s="579"/>
      <c r="E96" s="579"/>
      <c r="F96" s="580"/>
      <c r="G96" s="548" t="s">
        <v>158</v>
      </c>
      <c r="H96" s="549"/>
      <c r="I96" s="519" t="s">
        <v>159</v>
      </c>
      <c r="J96" s="519"/>
      <c r="K96" s="519" t="s">
        <v>160</v>
      </c>
      <c r="L96" s="519"/>
      <c r="M96" s="525" t="s">
        <v>126</v>
      </c>
      <c r="N96" s="526"/>
      <c r="O96" s="143"/>
    </row>
    <row r="97" spans="1:15" ht="16.5" customHeight="1">
      <c r="A97" s="553"/>
      <c r="B97" s="554"/>
      <c r="C97" s="554"/>
      <c r="D97" s="554"/>
      <c r="E97" s="554"/>
      <c r="F97" s="555"/>
      <c r="G97" s="207" t="s">
        <v>102</v>
      </c>
      <c r="H97" s="207" t="s">
        <v>103</v>
      </c>
      <c r="I97" s="207" t="s">
        <v>102</v>
      </c>
      <c r="J97" s="207" t="s">
        <v>103</v>
      </c>
      <c r="K97" s="207" t="s">
        <v>102</v>
      </c>
      <c r="L97" s="207" t="s">
        <v>103</v>
      </c>
      <c r="M97" s="208" t="s">
        <v>102</v>
      </c>
      <c r="N97" s="208" t="s">
        <v>103</v>
      </c>
      <c r="O97" s="143"/>
    </row>
    <row r="98" spans="1:14" ht="40.5" customHeight="1">
      <c r="A98" s="343" t="s">
        <v>670</v>
      </c>
      <c r="B98" s="343"/>
      <c r="C98" s="343"/>
      <c r="D98" s="343"/>
      <c r="E98" s="343"/>
      <c r="F98" s="343"/>
      <c r="G98" s="246">
        <v>0</v>
      </c>
      <c r="H98" s="246">
        <v>0</v>
      </c>
      <c r="I98" s="246">
        <v>0</v>
      </c>
      <c r="J98" s="246">
        <v>0</v>
      </c>
      <c r="K98" s="246">
        <v>0</v>
      </c>
      <c r="L98" s="246">
        <v>0</v>
      </c>
      <c r="M98" s="238">
        <f>G98+I98+K98</f>
        <v>0</v>
      </c>
      <c r="N98" s="238">
        <f>H98+J98+L98</f>
        <v>0</v>
      </c>
    </row>
    <row r="99" spans="1:14" ht="35.25" customHeight="1">
      <c r="A99" s="546" t="s">
        <v>629</v>
      </c>
      <c r="B99" s="546"/>
      <c r="C99" s="546"/>
      <c r="D99" s="546"/>
      <c r="E99" s="546"/>
      <c r="F99" s="546"/>
      <c r="G99" s="246">
        <v>0</v>
      </c>
      <c r="H99" s="246">
        <v>0</v>
      </c>
      <c r="I99" s="246">
        <v>0</v>
      </c>
      <c r="J99" s="246">
        <v>0</v>
      </c>
      <c r="K99" s="246">
        <v>0</v>
      </c>
      <c r="L99" s="246">
        <v>0</v>
      </c>
      <c r="M99" s="238">
        <f aca="true" t="shared" si="17" ref="M99:M105">G99+I99+K99</f>
        <v>0</v>
      </c>
      <c r="N99" s="238">
        <f aca="true" t="shared" si="18" ref="N99:N105">H99+J99+L99</f>
        <v>0</v>
      </c>
    </row>
    <row r="100" spans="1:14" ht="33.75" customHeight="1">
      <c r="A100" s="546" t="s">
        <v>617</v>
      </c>
      <c r="B100" s="546"/>
      <c r="C100" s="546"/>
      <c r="D100" s="546"/>
      <c r="E100" s="546"/>
      <c r="F100" s="546"/>
      <c r="G100" s="246">
        <v>0</v>
      </c>
      <c r="H100" s="246">
        <v>0</v>
      </c>
      <c r="I100" s="246">
        <v>0</v>
      </c>
      <c r="J100" s="246">
        <v>0</v>
      </c>
      <c r="K100" s="246">
        <v>0</v>
      </c>
      <c r="L100" s="246">
        <v>0</v>
      </c>
      <c r="M100" s="238">
        <f t="shared" si="17"/>
        <v>0</v>
      </c>
      <c r="N100" s="238">
        <f t="shared" si="18"/>
        <v>0</v>
      </c>
    </row>
    <row r="101" spans="1:14" ht="26.25" customHeight="1">
      <c r="A101" s="546" t="s">
        <v>618</v>
      </c>
      <c r="B101" s="546"/>
      <c r="C101" s="546"/>
      <c r="D101" s="546"/>
      <c r="E101" s="546"/>
      <c r="F101" s="546"/>
      <c r="G101" s="246">
        <v>0</v>
      </c>
      <c r="H101" s="246">
        <v>0</v>
      </c>
      <c r="I101" s="246">
        <v>0</v>
      </c>
      <c r="J101" s="246">
        <v>0</v>
      </c>
      <c r="K101" s="246">
        <v>0</v>
      </c>
      <c r="L101" s="246">
        <v>0</v>
      </c>
      <c r="M101" s="238">
        <f t="shared" si="17"/>
        <v>0</v>
      </c>
      <c r="N101" s="238">
        <f t="shared" si="18"/>
        <v>0</v>
      </c>
    </row>
    <row r="102" spans="1:15" ht="16.5" customHeight="1">
      <c r="A102" s="343" t="s">
        <v>671</v>
      </c>
      <c r="B102" s="343"/>
      <c r="C102" s="343"/>
      <c r="D102" s="343"/>
      <c r="E102" s="343"/>
      <c r="F102" s="343"/>
      <c r="G102" s="246">
        <v>0</v>
      </c>
      <c r="H102" s="246">
        <v>0</v>
      </c>
      <c r="I102" s="246">
        <v>0</v>
      </c>
      <c r="J102" s="246">
        <v>0</v>
      </c>
      <c r="K102" s="246">
        <v>0</v>
      </c>
      <c r="L102" s="246">
        <v>0</v>
      </c>
      <c r="M102" s="238">
        <f t="shared" si="17"/>
        <v>0</v>
      </c>
      <c r="N102" s="238">
        <f t="shared" si="18"/>
        <v>0</v>
      </c>
      <c r="O102" s="101"/>
    </row>
    <row r="103" spans="1:15" ht="16.5" customHeight="1">
      <c r="A103" s="343" t="s">
        <v>264</v>
      </c>
      <c r="B103" s="343"/>
      <c r="C103" s="343"/>
      <c r="D103" s="343"/>
      <c r="E103" s="343"/>
      <c r="F103" s="343"/>
      <c r="G103" s="246">
        <v>0</v>
      </c>
      <c r="H103" s="246">
        <v>0</v>
      </c>
      <c r="I103" s="246">
        <v>0</v>
      </c>
      <c r="J103" s="246">
        <v>0</v>
      </c>
      <c r="K103" s="246">
        <v>22</v>
      </c>
      <c r="L103" s="246">
        <v>25</v>
      </c>
      <c r="M103" s="238">
        <f t="shared" si="17"/>
        <v>22</v>
      </c>
      <c r="N103" s="238">
        <f t="shared" si="18"/>
        <v>25</v>
      </c>
      <c r="O103" s="101"/>
    </row>
    <row r="104" spans="1:14" ht="16.5" customHeight="1">
      <c r="A104" s="343" t="s">
        <v>201</v>
      </c>
      <c r="B104" s="343"/>
      <c r="C104" s="343"/>
      <c r="D104" s="343"/>
      <c r="E104" s="343"/>
      <c r="F104" s="343"/>
      <c r="G104" s="246">
        <v>0</v>
      </c>
      <c r="H104" s="246">
        <v>0</v>
      </c>
      <c r="I104" s="246">
        <v>0</v>
      </c>
      <c r="J104" s="246">
        <v>0</v>
      </c>
      <c r="K104" s="246">
        <v>0</v>
      </c>
      <c r="L104" s="246">
        <v>0</v>
      </c>
      <c r="M104" s="238">
        <f t="shared" si="17"/>
        <v>0</v>
      </c>
      <c r="N104" s="238">
        <f t="shared" si="18"/>
        <v>0</v>
      </c>
    </row>
    <row r="105" spans="1:14" ht="16.5" customHeight="1">
      <c r="A105" s="379" t="s">
        <v>633</v>
      </c>
      <c r="B105" s="380"/>
      <c r="C105" s="380"/>
      <c r="D105" s="380"/>
      <c r="E105" s="380"/>
      <c r="F105" s="381"/>
      <c r="G105" s="238">
        <f aca="true" t="shared" si="19" ref="G105:L105">SUM(G98:G104)</f>
        <v>0</v>
      </c>
      <c r="H105" s="238">
        <f t="shared" si="19"/>
        <v>0</v>
      </c>
      <c r="I105" s="238">
        <f t="shared" si="19"/>
        <v>0</v>
      </c>
      <c r="J105" s="238">
        <f t="shared" si="19"/>
        <v>0</v>
      </c>
      <c r="K105" s="238">
        <f t="shared" si="19"/>
        <v>22</v>
      </c>
      <c r="L105" s="238">
        <f t="shared" si="19"/>
        <v>25</v>
      </c>
      <c r="M105" s="238">
        <f t="shared" si="17"/>
        <v>22</v>
      </c>
      <c r="N105" s="238">
        <f t="shared" si="18"/>
        <v>25</v>
      </c>
    </row>
    <row r="106" spans="1:14" ht="16.5" customHeight="1">
      <c r="A106" s="359" t="s">
        <v>126</v>
      </c>
      <c r="B106" s="360"/>
      <c r="C106" s="360"/>
      <c r="D106" s="360"/>
      <c r="E106" s="360"/>
      <c r="F106" s="361"/>
      <c r="G106" s="525">
        <f>SUM(G105,H105)</f>
        <v>0</v>
      </c>
      <c r="H106" s="526"/>
      <c r="I106" s="525">
        <f>SUM(I105,J105)</f>
        <v>0</v>
      </c>
      <c r="J106" s="526"/>
      <c r="K106" s="525">
        <f>SUM(K105,L105)</f>
        <v>47</v>
      </c>
      <c r="L106" s="526"/>
      <c r="M106" s="525">
        <f>SUM(M105,N105)</f>
        <v>47</v>
      </c>
      <c r="N106" s="526"/>
    </row>
    <row r="107" spans="1:15" ht="16.5" customHeight="1">
      <c r="A107" s="126"/>
      <c r="B107" s="126"/>
      <c r="C107" s="126"/>
      <c r="D107" s="126"/>
      <c r="E107" s="126"/>
      <c r="F107" s="126"/>
      <c r="G107" s="127"/>
      <c r="H107" s="127"/>
      <c r="I107" s="127"/>
      <c r="J107" s="127"/>
      <c r="K107" s="127"/>
      <c r="L107" s="127"/>
      <c r="M107" s="127"/>
      <c r="N107" s="127"/>
      <c r="O107" s="102"/>
    </row>
    <row r="108" spans="1:14" ht="16.5" customHeight="1">
      <c r="A108" s="304" t="s">
        <v>795</v>
      </c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  <c r="N108" s="304"/>
    </row>
    <row r="109" spans="1:18" ht="16.5" customHeight="1">
      <c r="A109" s="550" t="s">
        <v>621</v>
      </c>
      <c r="B109" s="551"/>
      <c r="C109" s="551"/>
      <c r="D109" s="551"/>
      <c r="E109" s="551"/>
      <c r="F109" s="552"/>
      <c r="G109" s="256" t="s">
        <v>226</v>
      </c>
      <c r="H109" s="256"/>
      <c r="I109" s="256"/>
      <c r="J109" s="256"/>
      <c r="K109" s="256"/>
      <c r="L109" s="256"/>
      <c r="M109" s="256"/>
      <c r="N109" s="256"/>
      <c r="O109" s="137"/>
      <c r="P109" s="137"/>
      <c r="Q109" s="137"/>
      <c r="R109" s="137"/>
    </row>
    <row r="110" spans="1:18" ht="16.5" customHeight="1">
      <c r="A110" s="578"/>
      <c r="B110" s="579"/>
      <c r="C110" s="579"/>
      <c r="D110" s="579"/>
      <c r="E110" s="579"/>
      <c r="F110" s="580"/>
      <c r="G110" s="519" t="s">
        <v>158</v>
      </c>
      <c r="H110" s="519"/>
      <c r="I110" s="519" t="s">
        <v>159</v>
      </c>
      <c r="J110" s="519"/>
      <c r="K110" s="519" t="s">
        <v>160</v>
      </c>
      <c r="L110" s="519"/>
      <c r="M110" s="563" t="s">
        <v>126</v>
      </c>
      <c r="N110" s="563"/>
      <c r="O110" s="143"/>
      <c r="P110" s="137"/>
      <c r="Q110" s="137"/>
      <c r="R110" s="137"/>
    </row>
    <row r="111" spans="1:18" ht="16.5" customHeight="1">
      <c r="A111" s="553"/>
      <c r="B111" s="554"/>
      <c r="C111" s="554"/>
      <c r="D111" s="554"/>
      <c r="E111" s="554"/>
      <c r="F111" s="555"/>
      <c r="G111" s="207" t="s">
        <v>102</v>
      </c>
      <c r="H111" s="207" t="s">
        <v>103</v>
      </c>
      <c r="I111" s="207" t="s">
        <v>102</v>
      </c>
      <c r="J111" s="207" t="s">
        <v>103</v>
      </c>
      <c r="K111" s="207" t="s">
        <v>102</v>
      </c>
      <c r="L111" s="207" t="s">
        <v>103</v>
      </c>
      <c r="M111" s="208" t="s">
        <v>102</v>
      </c>
      <c r="N111" s="208" t="s">
        <v>103</v>
      </c>
      <c r="O111" s="143"/>
      <c r="P111" s="137"/>
      <c r="Q111" s="137"/>
      <c r="R111" s="137"/>
    </row>
    <row r="112" spans="1:15" s="137" customFormat="1" ht="16.5" customHeight="1">
      <c r="A112" s="582" t="s">
        <v>622</v>
      </c>
      <c r="B112" s="583"/>
      <c r="C112" s="583"/>
      <c r="D112" s="583"/>
      <c r="E112" s="583"/>
      <c r="F112" s="584"/>
      <c r="G112" s="245">
        <v>0</v>
      </c>
      <c r="H112" s="245">
        <v>0</v>
      </c>
      <c r="I112" s="245">
        <v>0</v>
      </c>
      <c r="J112" s="245">
        <v>0</v>
      </c>
      <c r="K112" s="245">
        <v>0</v>
      </c>
      <c r="L112" s="245">
        <v>0</v>
      </c>
      <c r="M112" s="233">
        <f>G112+I112+K112</f>
        <v>0</v>
      </c>
      <c r="N112" s="233">
        <f>H112+J112+L112</f>
        <v>0</v>
      </c>
      <c r="O112" s="143"/>
    </row>
    <row r="113" spans="1:15" s="19" customFormat="1" ht="16.5" customHeight="1">
      <c r="A113" s="539" t="s">
        <v>623</v>
      </c>
      <c r="B113" s="540"/>
      <c r="C113" s="540"/>
      <c r="D113" s="540"/>
      <c r="E113" s="540"/>
      <c r="F113" s="541"/>
      <c r="G113" s="245">
        <v>0</v>
      </c>
      <c r="H113" s="245">
        <v>0</v>
      </c>
      <c r="I113" s="245">
        <v>0</v>
      </c>
      <c r="J113" s="245">
        <v>0</v>
      </c>
      <c r="K113" s="245">
        <v>0</v>
      </c>
      <c r="L113" s="245">
        <v>0</v>
      </c>
      <c r="M113" s="233">
        <f aca="true" t="shared" si="20" ref="M113:M118">G113+I113+K113</f>
        <v>0</v>
      </c>
      <c r="N113" s="233">
        <f aca="true" t="shared" si="21" ref="N113:N118">H113+J113+L113</f>
        <v>0</v>
      </c>
      <c r="O113" s="18"/>
    </row>
    <row r="114" spans="1:15" s="19" customFormat="1" ht="28.5" customHeight="1">
      <c r="A114" s="539" t="s">
        <v>734</v>
      </c>
      <c r="B114" s="540"/>
      <c r="C114" s="540"/>
      <c r="D114" s="540"/>
      <c r="E114" s="540"/>
      <c r="F114" s="541"/>
      <c r="G114" s="245">
        <v>0</v>
      </c>
      <c r="H114" s="245">
        <v>0</v>
      </c>
      <c r="I114" s="245">
        <v>0</v>
      </c>
      <c r="J114" s="245">
        <v>0</v>
      </c>
      <c r="K114" s="245">
        <v>0</v>
      </c>
      <c r="L114" s="245">
        <v>0</v>
      </c>
      <c r="M114" s="233">
        <f t="shared" si="20"/>
        <v>0</v>
      </c>
      <c r="N114" s="233">
        <f t="shared" si="21"/>
        <v>0</v>
      </c>
      <c r="O114" s="18"/>
    </row>
    <row r="115" spans="1:15" s="19" customFormat="1" ht="16.5" customHeight="1">
      <c r="A115" s="539" t="s">
        <v>630</v>
      </c>
      <c r="B115" s="540"/>
      <c r="C115" s="540"/>
      <c r="D115" s="540"/>
      <c r="E115" s="540"/>
      <c r="F115" s="541"/>
      <c r="G115" s="245">
        <v>0</v>
      </c>
      <c r="H115" s="245">
        <v>0</v>
      </c>
      <c r="I115" s="245">
        <v>0</v>
      </c>
      <c r="J115" s="245">
        <v>0</v>
      </c>
      <c r="K115" s="245">
        <v>0</v>
      </c>
      <c r="L115" s="245">
        <v>0</v>
      </c>
      <c r="M115" s="233">
        <f t="shared" si="20"/>
        <v>0</v>
      </c>
      <c r="N115" s="233">
        <f t="shared" si="21"/>
        <v>0</v>
      </c>
      <c r="O115" s="18"/>
    </row>
    <row r="116" spans="1:15" s="19" customFormat="1" ht="16.5" customHeight="1">
      <c r="A116" s="539" t="s">
        <v>626</v>
      </c>
      <c r="B116" s="540"/>
      <c r="C116" s="540"/>
      <c r="D116" s="540"/>
      <c r="E116" s="540"/>
      <c r="F116" s="541"/>
      <c r="G116" s="245">
        <v>0</v>
      </c>
      <c r="H116" s="245">
        <v>0</v>
      </c>
      <c r="I116" s="245">
        <v>0</v>
      </c>
      <c r="J116" s="245">
        <v>0</v>
      </c>
      <c r="K116" s="245">
        <v>0</v>
      </c>
      <c r="L116" s="245">
        <v>0</v>
      </c>
      <c r="M116" s="233">
        <f t="shared" si="20"/>
        <v>0</v>
      </c>
      <c r="N116" s="233">
        <f t="shared" si="21"/>
        <v>0</v>
      </c>
      <c r="O116" s="18"/>
    </row>
    <row r="117" spans="1:14" ht="16.5" customHeight="1">
      <c r="A117" s="539" t="s">
        <v>627</v>
      </c>
      <c r="B117" s="540"/>
      <c r="C117" s="540"/>
      <c r="D117" s="540"/>
      <c r="E117" s="540"/>
      <c r="F117" s="541"/>
      <c r="G117" s="245">
        <v>0</v>
      </c>
      <c r="H117" s="245">
        <v>0</v>
      </c>
      <c r="I117" s="245">
        <v>0</v>
      </c>
      <c r="J117" s="245">
        <v>0</v>
      </c>
      <c r="K117" s="245">
        <v>0</v>
      </c>
      <c r="L117" s="245">
        <v>0</v>
      </c>
      <c r="M117" s="233">
        <f t="shared" si="20"/>
        <v>0</v>
      </c>
      <c r="N117" s="233">
        <f t="shared" si="21"/>
        <v>0</v>
      </c>
    </row>
    <row r="118" spans="1:14" ht="16.5" customHeight="1">
      <c r="A118" s="539" t="s">
        <v>122</v>
      </c>
      <c r="B118" s="540"/>
      <c r="C118" s="540"/>
      <c r="D118" s="540"/>
      <c r="E118" s="540"/>
      <c r="F118" s="541"/>
      <c r="G118" s="245">
        <v>0</v>
      </c>
      <c r="H118" s="245">
        <v>0</v>
      </c>
      <c r="I118" s="245">
        <v>0</v>
      </c>
      <c r="J118" s="245">
        <v>0</v>
      </c>
      <c r="K118" s="245">
        <v>0</v>
      </c>
      <c r="L118" s="245">
        <v>0</v>
      </c>
      <c r="M118" s="233">
        <f t="shared" si="20"/>
        <v>0</v>
      </c>
      <c r="N118" s="233">
        <f t="shared" si="21"/>
        <v>0</v>
      </c>
    </row>
    <row r="119" spans="1:14" ht="16.5" customHeight="1">
      <c r="A119" s="529" t="s">
        <v>633</v>
      </c>
      <c r="B119" s="530"/>
      <c r="C119" s="530"/>
      <c r="D119" s="530"/>
      <c r="E119" s="530"/>
      <c r="F119" s="531"/>
      <c r="G119" s="233">
        <f aca="true" t="shared" si="22" ref="G119:L119">SUM(G112:G118)</f>
        <v>0</v>
      </c>
      <c r="H119" s="233">
        <f t="shared" si="22"/>
        <v>0</v>
      </c>
      <c r="I119" s="233">
        <f t="shared" si="22"/>
        <v>0</v>
      </c>
      <c r="J119" s="233">
        <f t="shared" si="22"/>
        <v>0</v>
      </c>
      <c r="K119" s="233">
        <f t="shared" si="22"/>
        <v>0</v>
      </c>
      <c r="L119" s="233">
        <f t="shared" si="22"/>
        <v>0</v>
      </c>
      <c r="M119" s="233">
        <f>G119+I119+K119</f>
        <v>0</v>
      </c>
      <c r="N119" s="233">
        <f>H119+J119+L119</f>
        <v>0</v>
      </c>
    </row>
    <row r="120" spans="1:14" ht="16.5" customHeight="1">
      <c r="A120" s="566" t="s">
        <v>126</v>
      </c>
      <c r="B120" s="566"/>
      <c r="C120" s="566"/>
      <c r="D120" s="566"/>
      <c r="E120" s="566"/>
      <c r="F120" s="566"/>
      <c r="G120" s="525">
        <f>G119+H119</f>
        <v>0</v>
      </c>
      <c r="H120" s="526"/>
      <c r="I120" s="525">
        <f>I119+J119</f>
        <v>0</v>
      </c>
      <c r="J120" s="526"/>
      <c r="K120" s="525">
        <f>K119+L119</f>
        <v>0</v>
      </c>
      <c r="L120" s="526"/>
      <c r="M120" s="525">
        <f>M119+N119</f>
        <v>0</v>
      </c>
      <c r="N120" s="526"/>
    </row>
    <row r="121" ht="19.5" customHeight="1">
      <c r="O121" s="143"/>
    </row>
    <row r="123" spans="1:14" ht="16.5" customHeight="1">
      <c r="A123" s="572" t="s">
        <v>885</v>
      </c>
      <c r="B123" s="572"/>
      <c r="C123" s="572"/>
      <c r="D123" s="572"/>
      <c r="E123" s="572"/>
      <c r="F123" s="572"/>
      <c r="G123" s="572"/>
      <c r="H123" s="572"/>
      <c r="I123" s="572"/>
      <c r="J123" s="572"/>
      <c r="K123" s="572"/>
      <c r="L123" s="572"/>
      <c r="M123" s="572"/>
      <c r="N123" s="572"/>
    </row>
    <row r="124" spans="1:14" ht="16.5" customHeight="1">
      <c r="A124" s="171"/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</row>
    <row r="125" spans="1:14" ht="16.5" customHeight="1">
      <c r="A125" s="591" t="s">
        <v>796</v>
      </c>
      <c r="B125" s="591"/>
      <c r="C125" s="591"/>
      <c r="D125" s="591"/>
      <c r="E125" s="591"/>
      <c r="F125" s="591"/>
      <c r="G125" s="591"/>
      <c r="H125" s="591"/>
      <c r="I125" s="591"/>
      <c r="J125" s="591"/>
      <c r="K125" s="591"/>
      <c r="L125" s="591"/>
      <c r="M125" s="591"/>
      <c r="N125" s="591"/>
    </row>
    <row r="126" spans="1:14" ht="16.5" customHeight="1">
      <c r="A126" s="576" t="s">
        <v>416</v>
      </c>
      <c r="B126" s="576"/>
      <c r="C126" s="576"/>
      <c r="D126" s="576"/>
      <c r="E126" s="576"/>
      <c r="F126" s="576"/>
      <c r="G126" s="576"/>
      <c r="H126" s="576"/>
      <c r="I126" s="576"/>
      <c r="J126" s="576"/>
      <c r="K126" s="393">
        <v>12</v>
      </c>
      <c r="L126" s="393"/>
      <c r="M126" s="393"/>
      <c r="N126" s="393"/>
    </row>
    <row r="127" spans="1:14" ht="16.5" customHeight="1">
      <c r="A127" s="576" t="s">
        <v>711</v>
      </c>
      <c r="B127" s="576"/>
      <c r="C127" s="576"/>
      <c r="D127" s="576"/>
      <c r="E127" s="576"/>
      <c r="F127" s="576"/>
      <c r="G127" s="576"/>
      <c r="H127" s="576"/>
      <c r="I127" s="576"/>
      <c r="J127" s="576"/>
      <c r="K127" s="393">
        <v>0</v>
      </c>
      <c r="L127" s="393"/>
      <c r="M127" s="393"/>
      <c r="N127" s="393"/>
    </row>
    <row r="128" spans="1:14" ht="16.5" customHeight="1">
      <c r="A128" s="576" t="s">
        <v>712</v>
      </c>
      <c r="B128" s="576"/>
      <c r="C128" s="576"/>
      <c r="D128" s="576"/>
      <c r="E128" s="576"/>
      <c r="F128" s="576"/>
      <c r="G128" s="576"/>
      <c r="H128" s="576"/>
      <c r="I128" s="576"/>
      <c r="J128" s="576"/>
      <c r="K128" s="393">
        <v>2</v>
      </c>
      <c r="L128" s="393"/>
      <c r="M128" s="393"/>
      <c r="N128" s="393"/>
    </row>
    <row r="129" ht="16.5" customHeight="1">
      <c r="O129" s="143"/>
    </row>
    <row r="130" spans="1:15" ht="14.25" customHeight="1">
      <c r="A130" s="304" t="s">
        <v>797</v>
      </c>
      <c r="B130" s="304"/>
      <c r="C130" s="304"/>
      <c r="D130" s="304"/>
      <c r="E130" s="304"/>
      <c r="F130" s="304"/>
      <c r="G130" s="304"/>
      <c r="H130" s="304"/>
      <c r="I130" s="304"/>
      <c r="J130" s="304"/>
      <c r="K130" s="304"/>
      <c r="L130" s="304"/>
      <c r="M130" s="304"/>
      <c r="N130" s="304"/>
      <c r="O130" s="102"/>
    </row>
    <row r="131" spans="1:14" ht="16.5" customHeight="1">
      <c r="A131" s="560" t="s">
        <v>672</v>
      </c>
      <c r="B131" s="567"/>
      <c r="C131" s="567"/>
      <c r="D131" s="567"/>
      <c r="E131" s="567"/>
      <c r="F131" s="561"/>
      <c r="G131" s="519" t="s">
        <v>158</v>
      </c>
      <c r="H131" s="519"/>
      <c r="I131" s="519" t="s">
        <v>159</v>
      </c>
      <c r="J131" s="519"/>
      <c r="K131" s="519" t="s">
        <v>160</v>
      </c>
      <c r="L131" s="519"/>
      <c r="M131" s="563" t="s">
        <v>126</v>
      </c>
      <c r="N131" s="563"/>
    </row>
    <row r="132" spans="1:14" ht="16.5" customHeight="1">
      <c r="A132" s="568"/>
      <c r="B132" s="569"/>
      <c r="C132" s="569"/>
      <c r="D132" s="569"/>
      <c r="E132" s="569"/>
      <c r="F132" s="570"/>
      <c r="G132" s="160" t="s">
        <v>167</v>
      </c>
      <c r="H132" s="160" t="s">
        <v>722</v>
      </c>
      <c r="I132" s="160" t="s">
        <v>167</v>
      </c>
      <c r="J132" s="160" t="s">
        <v>721</v>
      </c>
      <c r="K132" s="160" t="s">
        <v>167</v>
      </c>
      <c r="L132" s="160" t="s">
        <v>721</v>
      </c>
      <c r="M132" s="208" t="s">
        <v>167</v>
      </c>
      <c r="N132" s="208" t="s">
        <v>721</v>
      </c>
    </row>
    <row r="133" spans="1:14" ht="16.5" customHeight="1">
      <c r="A133" s="542" t="s">
        <v>261</v>
      </c>
      <c r="B133" s="542"/>
      <c r="C133" s="542"/>
      <c r="D133" s="542"/>
      <c r="E133" s="542"/>
      <c r="F133" s="542"/>
      <c r="G133" s="236">
        <v>5</v>
      </c>
      <c r="H133" s="236">
        <v>2</v>
      </c>
      <c r="I133" s="236">
        <v>94</v>
      </c>
      <c r="J133" s="236">
        <v>10</v>
      </c>
      <c r="K133" s="236">
        <v>30</v>
      </c>
      <c r="L133" s="236">
        <v>0</v>
      </c>
      <c r="M133" s="235">
        <f aca="true" t="shared" si="23" ref="M133:N135">G133+I133+K133</f>
        <v>129</v>
      </c>
      <c r="N133" s="235">
        <f t="shared" si="23"/>
        <v>12</v>
      </c>
    </row>
    <row r="134" spans="1:14" ht="16.5" customHeight="1">
      <c r="A134" s="542" t="s">
        <v>262</v>
      </c>
      <c r="B134" s="542"/>
      <c r="C134" s="542"/>
      <c r="D134" s="542"/>
      <c r="E134" s="542"/>
      <c r="F134" s="542"/>
      <c r="G134" s="236">
        <v>0</v>
      </c>
      <c r="H134" s="236">
        <v>0</v>
      </c>
      <c r="I134" s="236">
        <v>4</v>
      </c>
      <c r="J134" s="236">
        <v>0</v>
      </c>
      <c r="K134" s="236">
        <v>0</v>
      </c>
      <c r="L134" s="236">
        <v>0</v>
      </c>
      <c r="M134" s="235">
        <f t="shared" si="23"/>
        <v>4</v>
      </c>
      <c r="N134" s="235">
        <f t="shared" si="23"/>
        <v>0</v>
      </c>
    </row>
    <row r="135" spans="1:15" ht="16.5" customHeight="1">
      <c r="A135" s="545" t="s">
        <v>126</v>
      </c>
      <c r="B135" s="545"/>
      <c r="C135" s="545"/>
      <c r="D135" s="545"/>
      <c r="E135" s="545"/>
      <c r="F135" s="545"/>
      <c r="G135" s="235">
        <f aca="true" t="shared" si="24" ref="G135:L135">SUM(G133:G134)</f>
        <v>5</v>
      </c>
      <c r="H135" s="235">
        <f t="shared" si="24"/>
        <v>2</v>
      </c>
      <c r="I135" s="235">
        <f t="shared" si="24"/>
        <v>98</v>
      </c>
      <c r="J135" s="235">
        <f t="shared" si="24"/>
        <v>10</v>
      </c>
      <c r="K135" s="235">
        <f t="shared" si="24"/>
        <v>30</v>
      </c>
      <c r="L135" s="235">
        <f t="shared" si="24"/>
        <v>0</v>
      </c>
      <c r="M135" s="235">
        <f t="shared" si="23"/>
        <v>133</v>
      </c>
      <c r="N135" s="235">
        <f t="shared" si="23"/>
        <v>12</v>
      </c>
      <c r="O135" s="143"/>
    </row>
    <row r="136" ht="17.25" customHeight="1"/>
    <row r="137" spans="1:14" ht="16.5" customHeight="1">
      <c r="A137" s="253" t="s">
        <v>798</v>
      </c>
      <c r="B137" s="254"/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5"/>
    </row>
    <row r="138" spans="1:14" ht="16.5" customHeight="1">
      <c r="A138" s="545" t="s">
        <v>219</v>
      </c>
      <c r="B138" s="545"/>
      <c r="C138" s="545"/>
      <c r="D138" s="545"/>
      <c r="E138" s="545"/>
      <c r="F138" s="545"/>
      <c r="G138" s="256" t="s">
        <v>7</v>
      </c>
      <c r="H138" s="256"/>
      <c r="I138" s="256"/>
      <c r="J138" s="256"/>
      <c r="K138" s="256"/>
      <c r="L138" s="256"/>
      <c r="M138" s="256"/>
      <c r="N138" s="256"/>
    </row>
    <row r="139" spans="1:14" ht="16.5" customHeight="1">
      <c r="A139" s="545"/>
      <c r="B139" s="545"/>
      <c r="C139" s="545"/>
      <c r="D139" s="545"/>
      <c r="E139" s="545"/>
      <c r="F139" s="545"/>
      <c r="G139" s="519" t="s">
        <v>158</v>
      </c>
      <c r="H139" s="519"/>
      <c r="I139" s="519" t="s">
        <v>159</v>
      </c>
      <c r="J139" s="519"/>
      <c r="K139" s="519" t="s">
        <v>160</v>
      </c>
      <c r="L139" s="519"/>
      <c r="M139" s="563" t="s">
        <v>98</v>
      </c>
      <c r="N139" s="563"/>
    </row>
    <row r="140" spans="1:14" ht="16.5" customHeight="1">
      <c r="A140" s="545"/>
      <c r="B140" s="545"/>
      <c r="C140" s="545"/>
      <c r="D140" s="545"/>
      <c r="E140" s="545"/>
      <c r="F140" s="545"/>
      <c r="G140" s="207" t="s">
        <v>102</v>
      </c>
      <c r="H140" s="207" t="s">
        <v>103</v>
      </c>
      <c r="I140" s="207" t="s">
        <v>102</v>
      </c>
      <c r="J140" s="207" t="s">
        <v>103</v>
      </c>
      <c r="K140" s="207" t="s">
        <v>102</v>
      </c>
      <c r="L140" s="207" t="s">
        <v>103</v>
      </c>
      <c r="M140" s="208" t="s">
        <v>102</v>
      </c>
      <c r="N140" s="208" t="s">
        <v>103</v>
      </c>
    </row>
    <row r="141" spans="1:14" ht="18.75" customHeight="1">
      <c r="A141" s="546" t="s">
        <v>222</v>
      </c>
      <c r="B141" s="546"/>
      <c r="C141" s="546"/>
      <c r="D141" s="546"/>
      <c r="E141" s="546"/>
      <c r="F141" s="546"/>
      <c r="G141" s="236">
        <v>4</v>
      </c>
      <c r="H141" s="236">
        <v>3</v>
      </c>
      <c r="I141" s="236">
        <v>53</v>
      </c>
      <c r="J141" s="236">
        <v>48</v>
      </c>
      <c r="K141" s="236">
        <v>18</v>
      </c>
      <c r="L141" s="236">
        <v>12</v>
      </c>
      <c r="M141" s="235">
        <f aca="true" t="shared" si="25" ref="M141:N144">G141+I141+K141</f>
        <v>75</v>
      </c>
      <c r="N141" s="235">
        <f t="shared" si="25"/>
        <v>63</v>
      </c>
    </row>
    <row r="142" spans="1:14" ht="18.75" customHeight="1">
      <c r="A142" s="546" t="s">
        <v>220</v>
      </c>
      <c r="B142" s="546"/>
      <c r="C142" s="546"/>
      <c r="D142" s="546"/>
      <c r="E142" s="546"/>
      <c r="F142" s="546"/>
      <c r="G142" s="236">
        <v>0</v>
      </c>
      <c r="H142" s="236">
        <v>0</v>
      </c>
      <c r="I142" s="236">
        <v>9</v>
      </c>
      <c r="J142" s="236">
        <v>11</v>
      </c>
      <c r="K142" s="236">
        <v>8</v>
      </c>
      <c r="L142" s="236">
        <v>7</v>
      </c>
      <c r="M142" s="235">
        <f t="shared" si="25"/>
        <v>17</v>
      </c>
      <c r="N142" s="235">
        <f t="shared" si="25"/>
        <v>18</v>
      </c>
    </row>
    <row r="143" spans="1:14" ht="16.5" customHeight="1">
      <c r="A143" s="546" t="s">
        <v>221</v>
      </c>
      <c r="B143" s="546"/>
      <c r="C143" s="546"/>
      <c r="D143" s="546"/>
      <c r="E143" s="546"/>
      <c r="F143" s="546"/>
      <c r="G143" s="236">
        <v>0</v>
      </c>
      <c r="H143" s="236">
        <v>0</v>
      </c>
      <c r="I143" s="236">
        <v>12</v>
      </c>
      <c r="J143" s="236">
        <v>15</v>
      </c>
      <c r="K143" s="236">
        <v>16</v>
      </c>
      <c r="L143" s="236">
        <v>14</v>
      </c>
      <c r="M143" s="235">
        <f t="shared" si="25"/>
        <v>28</v>
      </c>
      <c r="N143" s="235">
        <f t="shared" si="25"/>
        <v>29</v>
      </c>
    </row>
    <row r="144" spans="1:14" ht="18" customHeight="1">
      <c r="A144" s="566" t="s">
        <v>633</v>
      </c>
      <c r="B144" s="291"/>
      <c r="C144" s="291"/>
      <c r="D144" s="291"/>
      <c r="E144" s="291"/>
      <c r="F144" s="291"/>
      <c r="G144" s="235">
        <f aca="true" t="shared" si="26" ref="G144:L144">SUM(G141:G143)</f>
        <v>4</v>
      </c>
      <c r="H144" s="235">
        <f t="shared" si="26"/>
        <v>3</v>
      </c>
      <c r="I144" s="235">
        <f t="shared" si="26"/>
        <v>74</v>
      </c>
      <c r="J144" s="235">
        <f t="shared" si="26"/>
        <v>74</v>
      </c>
      <c r="K144" s="235">
        <f t="shared" si="26"/>
        <v>42</v>
      </c>
      <c r="L144" s="235">
        <f t="shared" si="26"/>
        <v>33</v>
      </c>
      <c r="M144" s="235">
        <f t="shared" si="25"/>
        <v>120</v>
      </c>
      <c r="N144" s="235">
        <f t="shared" si="25"/>
        <v>110</v>
      </c>
    </row>
    <row r="145" spans="1:14" ht="19.5" customHeight="1">
      <c r="A145" s="565" t="s">
        <v>126</v>
      </c>
      <c r="B145" s="565"/>
      <c r="C145" s="565"/>
      <c r="D145" s="565"/>
      <c r="E145" s="565"/>
      <c r="F145" s="565"/>
      <c r="G145" s="521">
        <f>G144+H144</f>
        <v>7</v>
      </c>
      <c r="H145" s="521"/>
      <c r="I145" s="521">
        <f>I144+J144</f>
        <v>148</v>
      </c>
      <c r="J145" s="521"/>
      <c r="K145" s="521">
        <f>K144+L144</f>
        <v>75</v>
      </c>
      <c r="L145" s="521"/>
      <c r="M145" s="562">
        <f>M144+N144</f>
        <v>230</v>
      </c>
      <c r="N145" s="562"/>
    </row>
    <row r="146" spans="1:14" ht="16.5" customHeight="1">
      <c r="A146" s="226"/>
      <c r="B146" s="226"/>
      <c r="C146" s="226"/>
      <c r="D146" s="226"/>
      <c r="E146" s="226"/>
      <c r="F146" s="226"/>
      <c r="G146" s="127"/>
      <c r="H146" s="127"/>
      <c r="I146" s="127"/>
      <c r="J146" s="127"/>
      <c r="K146" s="127"/>
      <c r="L146" s="127"/>
      <c r="M146" s="127"/>
      <c r="N146" s="127"/>
    </row>
    <row r="147" spans="1:14" ht="16.5" customHeight="1">
      <c r="A147" s="585" t="s">
        <v>799</v>
      </c>
      <c r="B147" s="585"/>
      <c r="C147" s="585"/>
      <c r="D147" s="585"/>
      <c r="E147" s="585"/>
      <c r="F147" s="585"/>
      <c r="G147" s="585"/>
      <c r="H147" s="585"/>
      <c r="I147" s="585"/>
      <c r="J147" s="585"/>
      <c r="K147" s="585"/>
      <c r="L147" s="585"/>
      <c r="M147" s="585"/>
      <c r="N147" s="585"/>
    </row>
    <row r="148" spans="1:14" ht="16.5" customHeight="1">
      <c r="A148" s="592" t="s">
        <v>198</v>
      </c>
      <c r="B148" s="593"/>
      <c r="C148" s="593"/>
      <c r="D148" s="593"/>
      <c r="E148" s="593"/>
      <c r="F148" s="593"/>
      <c r="G148" s="594"/>
      <c r="H148" s="590" t="s">
        <v>304</v>
      </c>
      <c r="I148" s="590"/>
      <c r="J148" s="590"/>
      <c r="K148" s="590"/>
      <c r="L148" s="590"/>
      <c r="M148" s="590"/>
      <c r="N148" s="590"/>
    </row>
    <row r="149" spans="1:14" ht="16.5" customHeight="1">
      <c r="A149" s="595"/>
      <c r="B149" s="596"/>
      <c r="C149" s="596"/>
      <c r="D149" s="596"/>
      <c r="E149" s="596"/>
      <c r="F149" s="596"/>
      <c r="G149" s="597"/>
      <c r="H149" s="590" t="s">
        <v>102</v>
      </c>
      <c r="I149" s="590"/>
      <c r="J149" s="590" t="s">
        <v>103</v>
      </c>
      <c r="K149" s="590"/>
      <c r="L149" s="409" t="s">
        <v>98</v>
      </c>
      <c r="M149" s="409"/>
      <c r="N149" s="409"/>
    </row>
    <row r="150" spans="1:15" ht="16.5" customHeight="1">
      <c r="A150" s="420" t="s">
        <v>680</v>
      </c>
      <c r="B150" s="420"/>
      <c r="C150" s="420"/>
      <c r="D150" s="420"/>
      <c r="E150" s="420"/>
      <c r="F150" s="420"/>
      <c r="G150" s="420"/>
      <c r="H150" s="393">
        <v>0</v>
      </c>
      <c r="I150" s="393"/>
      <c r="J150" s="393">
        <v>0</v>
      </c>
      <c r="K150" s="393"/>
      <c r="L150" s="581">
        <f>H150+J150</f>
        <v>0</v>
      </c>
      <c r="M150" s="581"/>
      <c r="N150" s="581"/>
      <c r="O150" s="143"/>
    </row>
    <row r="151" spans="1:14" ht="16.5" customHeight="1">
      <c r="A151" s="420" t="s">
        <v>681</v>
      </c>
      <c r="B151" s="420"/>
      <c r="C151" s="420"/>
      <c r="D151" s="420"/>
      <c r="E151" s="420"/>
      <c r="F151" s="420"/>
      <c r="G151" s="420"/>
      <c r="H151" s="393">
        <v>0</v>
      </c>
      <c r="I151" s="393"/>
      <c r="J151" s="393">
        <v>0</v>
      </c>
      <c r="K151" s="393"/>
      <c r="L151" s="581">
        <f>H151+J151</f>
        <v>0</v>
      </c>
      <c r="M151" s="581"/>
      <c r="N151" s="581"/>
    </row>
    <row r="152" spans="1:14" ht="21" customHeight="1">
      <c r="A152" s="420" t="s">
        <v>624</v>
      </c>
      <c r="B152" s="420"/>
      <c r="C152" s="420"/>
      <c r="D152" s="420"/>
      <c r="E152" s="420"/>
      <c r="F152" s="420"/>
      <c r="G152" s="420"/>
      <c r="H152" s="393">
        <v>3</v>
      </c>
      <c r="I152" s="393"/>
      <c r="J152" s="393">
        <v>2</v>
      </c>
      <c r="K152" s="393"/>
      <c r="L152" s="581">
        <f>H152+J152</f>
        <v>5</v>
      </c>
      <c r="M152" s="581"/>
      <c r="N152" s="581"/>
    </row>
    <row r="153" spans="1:14" ht="19.5" customHeight="1">
      <c r="A153" s="420" t="s">
        <v>362</v>
      </c>
      <c r="B153" s="420"/>
      <c r="C153" s="420"/>
      <c r="D153" s="420"/>
      <c r="E153" s="420"/>
      <c r="F153" s="420"/>
      <c r="G153" s="420"/>
      <c r="H153" s="393">
        <v>29</v>
      </c>
      <c r="I153" s="393"/>
      <c r="J153" s="393">
        <v>31</v>
      </c>
      <c r="K153" s="393"/>
      <c r="L153" s="581">
        <f>H153+J153</f>
        <v>60</v>
      </c>
      <c r="M153" s="581"/>
      <c r="N153" s="581"/>
    </row>
    <row r="154" spans="1:14" ht="16.5" customHeight="1">
      <c r="A154" s="600" t="s">
        <v>633</v>
      </c>
      <c r="B154" s="600"/>
      <c r="C154" s="600"/>
      <c r="D154" s="600"/>
      <c r="E154" s="600"/>
      <c r="F154" s="600"/>
      <c r="G154" s="600"/>
      <c r="H154" s="586">
        <f>SUM(H150:H153)</f>
        <v>32</v>
      </c>
      <c r="I154" s="587"/>
      <c r="J154" s="586">
        <f>SUM(J150:J153)</f>
        <v>33</v>
      </c>
      <c r="K154" s="587"/>
      <c r="L154" s="581">
        <f>H154+J154</f>
        <v>65</v>
      </c>
      <c r="M154" s="581"/>
      <c r="N154" s="581"/>
    </row>
    <row r="156" spans="1:14" ht="31.5" customHeight="1">
      <c r="A156" s="304" t="s">
        <v>800</v>
      </c>
      <c r="B156" s="304"/>
      <c r="C156" s="304"/>
      <c r="D156" s="304"/>
      <c r="E156" s="304"/>
      <c r="F156" s="304"/>
      <c r="G156" s="304"/>
      <c r="H156" s="304"/>
      <c r="I156" s="304"/>
      <c r="J156" s="304"/>
      <c r="K156" s="556">
        <v>130</v>
      </c>
      <c r="L156" s="564"/>
      <c r="M156" s="564"/>
      <c r="N156" s="557"/>
    </row>
    <row r="159" spans="1:14" ht="16.5" customHeight="1">
      <c r="A159" s="572" t="s">
        <v>886</v>
      </c>
      <c r="B159" s="572"/>
      <c r="C159" s="572"/>
      <c r="D159" s="572"/>
      <c r="E159" s="572"/>
      <c r="F159" s="572"/>
      <c r="G159" s="572"/>
      <c r="H159" s="572"/>
      <c r="I159" s="572"/>
      <c r="J159" s="572"/>
      <c r="K159" s="572"/>
      <c r="L159" s="572"/>
      <c r="M159" s="572"/>
      <c r="N159" s="572"/>
    </row>
    <row r="161" spans="1:14" ht="16.5" customHeight="1">
      <c r="A161" s="585" t="s">
        <v>801</v>
      </c>
      <c r="B161" s="585"/>
      <c r="C161" s="585"/>
      <c r="D161" s="585"/>
      <c r="E161" s="585"/>
      <c r="F161" s="585"/>
      <c r="G161" s="585"/>
      <c r="H161" s="585"/>
      <c r="I161" s="585"/>
      <c r="J161" s="585"/>
      <c r="K161" s="585"/>
      <c r="L161" s="585"/>
      <c r="M161" s="585"/>
      <c r="N161" s="585"/>
    </row>
    <row r="162" spans="1:14" ht="16.5" customHeight="1">
      <c r="A162" s="494" t="s">
        <v>723</v>
      </c>
      <c r="B162" s="495"/>
      <c r="C162" s="495"/>
      <c r="D162" s="495"/>
      <c r="E162" s="495"/>
      <c r="F162" s="495"/>
      <c r="G162" s="496"/>
      <c r="H162" s="409" t="s">
        <v>304</v>
      </c>
      <c r="I162" s="409"/>
      <c r="J162" s="409"/>
      <c r="K162" s="409"/>
      <c r="L162" s="409"/>
      <c r="M162" s="409"/>
      <c r="N162" s="409"/>
    </row>
    <row r="163" spans="1:14" ht="16.5" customHeight="1">
      <c r="A163" s="497"/>
      <c r="B163" s="498"/>
      <c r="C163" s="498"/>
      <c r="D163" s="498"/>
      <c r="E163" s="498"/>
      <c r="F163" s="498"/>
      <c r="G163" s="499"/>
      <c r="H163" s="409" t="s">
        <v>102</v>
      </c>
      <c r="I163" s="409"/>
      <c r="J163" s="409" t="s">
        <v>103</v>
      </c>
      <c r="K163" s="409"/>
      <c r="L163" s="409" t="s">
        <v>98</v>
      </c>
      <c r="M163" s="409"/>
      <c r="N163" s="409"/>
    </row>
    <row r="164" spans="1:14" ht="28.5" customHeight="1">
      <c r="A164" s="420" t="s">
        <v>724</v>
      </c>
      <c r="B164" s="420"/>
      <c r="C164" s="420"/>
      <c r="D164" s="420"/>
      <c r="E164" s="420"/>
      <c r="F164" s="420"/>
      <c r="G164" s="420"/>
      <c r="H164" s="393">
        <v>2</v>
      </c>
      <c r="I164" s="393"/>
      <c r="J164" s="393">
        <v>1</v>
      </c>
      <c r="K164" s="393"/>
      <c r="L164" s="581">
        <f>H164+J164</f>
        <v>3</v>
      </c>
      <c r="M164" s="581"/>
      <c r="N164" s="581"/>
    </row>
    <row r="165" spans="1:14" ht="30.75" customHeight="1">
      <c r="A165" s="420" t="s">
        <v>725</v>
      </c>
      <c r="B165" s="420"/>
      <c r="C165" s="420"/>
      <c r="D165" s="420"/>
      <c r="E165" s="420"/>
      <c r="F165" s="420"/>
      <c r="G165" s="420"/>
      <c r="H165" s="393">
        <v>5</v>
      </c>
      <c r="I165" s="393"/>
      <c r="J165" s="393">
        <v>4</v>
      </c>
      <c r="K165" s="393"/>
      <c r="L165" s="581">
        <f>H165+J165</f>
        <v>9</v>
      </c>
      <c r="M165" s="581"/>
      <c r="N165" s="581"/>
    </row>
    <row r="185" spans="1:14" ht="16.5" customHeight="1">
      <c r="A185" s="161"/>
      <c r="B185" s="161"/>
      <c r="C185" s="161"/>
      <c r="D185" s="161"/>
      <c r="E185" s="161"/>
      <c r="F185" s="161"/>
      <c r="G185" s="161"/>
      <c r="H185" s="161"/>
      <c r="I185" s="161"/>
      <c r="J185" s="161"/>
      <c r="K185" s="162"/>
      <c r="L185" s="162"/>
      <c r="M185" s="162"/>
      <c r="N185" s="162"/>
    </row>
    <row r="186" spans="1:8" ht="16.5" customHeight="1">
      <c r="A186" s="89"/>
      <c r="B186" s="72"/>
      <c r="C186" s="72"/>
      <c r="D186" s="72"/>
      <c r="E186" s="72"/>
      <c r="F186" s="72"/>
      <c r="G186" s="72"/>
      <c r="H186" s="72"/>
    </row>
    <row r="194" spans="1:8" ht="16.5" customHeight="1">
      <c r="A194" s="72"/>
      <c r="B194" s="72"/>
      <c r="C194" s="72"/>
      <c r="D194" s="72"/>
      <c r="E194" s="72"/>
      <c r="F194" s="72"/>
      <c r="G194" s="72"/>
      <c r="H194" s="72"/>
    </row>
    <row r="201" spans="1:3" ht="16.5" customHeight="1">
      <c r="A201" s="90"/>
      <c r="B201" s="90"/>
      <c r="C201" s="90"/>
    </row>
  </sheetData>
  <sheetProtection password="CF67" sheet="1"/>
  <mergeCells count="280">
    <mergeCell ref="H149:I149"/>
    <mergeCell ref="A134:F134"/>
    <mergeCell ref="A75:F75"/>
    <mergeCell ref="A91:F91"/>
    <mergeCell ref="A81:F83"/>
    <mergeCell ref="A88:F88"/>
    <mergeCell ref="A76:F76"/>
    <mergeCell ref="M61:N61"/>
    <mergeCell ref="A98:F98"/>
    <mergeCell ref="I65:J65"/>
    <mergeCell ref="I78:J78"/>
    <mergeCell ref="K78:L78"/>
    <mergeCell ref="A73:F73"/>
    <mergeCell ref="A78:F78"/>
    <mergeCell ref="L153:N153"/>
    <mergeCell ref="H152:I152"/>
    <mergeCell ref="L150:N150"/>
    <mergeCell ref="M110:N110"/>
    <mergeCell ref="K110:L110"/>
    <mergeCell ref="A101:F101"/>
    <mergeCell ref="A108:N108"/>
    <mergeCell ref="A99:F99"/>
    <mergeCell ref="A116:F116"/>
    <mergeCell ref="M32:N32"/>
    <mergeCell ref="A31:N31"/>
    <mergeCell ref="A32:F33"/>
    <mergeCell ref="G32:H32"/>
    <mergeCell ref="I32:J32"/>
    <mergeCell ref="A40:F40"/>
    <mergeCell ref="K32:L32"/>
    <mergeCell ref="A35:F35"/>
    <mergeCell ref="A34:F34"/>
    <mergeCell ref="A38:F38"/>
    <mergeCell ref="A128:J128"/>
    <mergeCell ref="A125:N125"/>
    <mergeCell ref="K126:N126"/>
    <mergeCell ref="A138:F140"/>
    <mergeCell ref="A148:G149"/>
    <mergeCell ref="A109:F111"/>
    <mergeCell ref="A147:N147"/>
    <mergeCell ref="H148:N148"/>
    <mergeCell ref="G120:H120"/>
    <mergeCell ref="K120:L120"/>
    <mergeCell ref="J165:K165"/>
    <mergeCell ref="L165:N165"/>
    <mergeCell ref="K82:L82"/>
    <mergeCell ref="A165:G165"/>
    <mergeCell ref="H165:I165"/>
    <mergeCell ref="J153:K153"/>
    <mergeCell ref="A89:F89"/>
    <mergeCell ref="L151:N151"/>
    <mergeCell ref="J152:K152"/>
    <mergeCell ref="L152:N152"/>
    <mergeCell ref="I41:J41"/>
    <mergeCell ref="K41:L41"/>
    <mergeCell ref="M53:N53"/>
    <mergeCell ref="M41:N41"/>
    <mergeCell ref="G53:H53"/>
    <mergeCell ref="I44:J44"/>
    <mergeCell ref="K44:L44"/>
    <mergeCell ref="A162:G163"/>
    <mergeCell ref="H153:I153"/>
    <mergeCell ref="A152:G152"/>
    <mergeCell ref="A153:G153"/>
    <mergeCell ref="A144:F144"/>
    <mergeCell ref="H154:I154"/>
    <mergeCell ref="H151:I151"/>
    <mergeCell ref="A154:G154"/>
    <mergeCell ref="A150:G150"/>
    <mergeCell ref="A151:G151"/>
    <mergeCell ref="I120:J120"/>
    <mergeCell ref="A117:F117"/>
    <mergeCell ref="I61:J61"/>
    <mergeCell ref="L154:N154"/>
    <mergeCell ref="G110:H110"/>
    <mergeCell ref="I110:J110"/>
    <mergeCell ref="J151:K151"/>
    <mergeCell ref="J149:K149"/>
    <mergeCell ref="A90:F90"/>
    <mergeCell ref="J150:K150"/>
    <mergeCell ref="A84:F84"/>
    <mergeCell ref="A87:F87"/>
    <mergeCell ref="A95:F97"/>
    <mergeCell ref="J154:K154"/>
    <mergeCell ref="A36:F36"/>
    <mergeCell ref="M78:N78"/>
    <mergeCell ref="A80:N80"/>
    <mergeCell ref="A92:F92"/>
    <mergeCell ref="A127:J127"/>
    <mergeCell ref="K127:N127"/>
    <mergeCell ref="L163:N163"/>
    <mergeCell ref="K96:L96"/>
    <mergeCell ref="A69:F69"/>
    <mergeCell ref="A112:F112"/>
    <mergeCell ref="A164:G164"/>
    <mergeCell ref="H164:I164"/>
    <mergeCell ref="A161:N161"/>
    <mergeCell ref="A137:N137"/>
    <mergeCell ref="L149:N149"/>
    <mergeCell ref="H150:I150"/>
    <mergeCell ref="K61:L61"/>
    <mergeCell ref="G64:N64"/>
    <mergeCell ref="M82:N82"/>
    <mergeCell ref="A63:N63"/>
    <mergeCell ref="J164:K164"/>
    <mergeCell ref="L164:N164"/>
    <mergeCell ref="A68:F68"/>
    <mergeCell ref="H162:N162"/>
    <mergeCell ref="H163:I163"/>
    <mergeCell ref="J163:K163"/>
    <mergeCell ref="A17:N17"/>
    <mergeCell ref="A85:F85"/>
    <mergeCell ref="A19:N19"/>
    <mergeCell ref="G20:H20"/>
    <mergeCell ref="G109:N109"/>
    <mergeCell ref="A123:N123"/>
    <mergeCell ref="A105:F105"/>
    <mergeCell ref="M96:N96"/>
    <mergeCell ref="A64:F66"/>
    <mergeCell ref="G81:N81"/>
    <mergeCell ref="K56:L56"/>
    <mergeCell ref="M56:N56"/>
    <mergeCell ref="G61:H61"/>
    <mergeCell ref="A59:F59"/>
    <mergeCell ref="I56:J56"/>
    <mergeCell ref="A159:N159"/>
    <mergeCell ref="A135:F135"/>
    <mergeCell ref="A56:F57"/>
    <mergeCell ref="A102:F102"/>
    <mergeCell ref="A60:F60"/>
    <mergeCell ref="K128:N128"/>
    <mergeCell ref="M65:N65"/>
    <mergeCell ref="K65:L65"/>
    <mergeCell ref="A126:J126"/>
    <mergeCell ref="A113:F113"/>
    <mergeCell ref="A114:F114"/>
    <mergeCell ref="A115:F115"/>
    <mergeCell ref="A67:F67"/>
    <mergeCell ref="A119:F119"/>
    <mergeCell ref="A118:F118"/>
    <mergeCell ref="A4:N4"/>
    <mergeCell ref="A1:N1"/>
    <mergeCell ref="A9:D9"/>
    <mergeCell ref="E9:F9"/>
    <mergeCell ref="G9:H9"/>
    <mergeCell ref="I13:J13"/>
    <mergeCell ref="K13:L13"/>
    <mergeCell ref="I10:J10"/>
    <mergeCell ref="K10:L10"/>
    <mergeCell ref="A6:N6"/>
    <mergeCell ref="M8:N8"/>
    <mergeCell ref="A12:D12"/>
    <mergeCell ref="E12:F12"/>
    <mergeCell ref="G12:H12"/>
    <mergeCell ref="I20:J20"/>
    <mergeCell ref="K20:L20"/>
    <mergeCell ref="K15:L15"/>
    <mergeCell ref="A15:D15"/>
    <mergeCell ref="E15:F15"/>
    <mergeCell ref="A7:D8"/>
    <mergeCell ref="A130:N130"/>
    <mergeCell ref="G138:N138"/>
    <mergeCell ref="G131:H131"/>
    <mergeCell ref="I131:J131"/>
    <mergeCell ref="A120:F120"/>
    <mergeCell ref="A131:F132"/>
    <mergeCell ref="M120:N120"/>
    <mergeCell ref="A133:F133"/>
    <mergeCell ref="K131:L131"/>
    <mergeCell ref="M131:N131"/>
    <mergeCell ref="A156:J156"/>
    <mergeCell ref="K156:N156"/>
    <mergeCell ref="I9:J9"/>
    <mergeCell ref="K9:L9"/>
    <mergeCell ref="M9:N9"/>
    <mergeCell ref="A10:D10"/>
    <mergeCell ref="E10:F10"/>
    <mergeCell ref="A142:F142"/>
    <mergeCell ref="A145:F145"/>
    <mergeCell ref="G145:H145"/>
    <mergeCell ref="G10:H10"/>
    <mergeCell ref="I145:J145"/>
    <mergeCell ref="K145:L145"/>
    <mergeCell ref="M145:N145"/>
    <mergeCell ref="A143:F143"/>
    <mergeCell ref="G139:H139"/>
    <mergeCell ref="I139:J139"/>
    <mergeCell ref="K139:L139"/>
    <mergeCell ref="M139:N139"/>
    <mergeCell ref="A141:F141"/>
    <mergeCell ref="E7:N7"/>
    <mergeCell ref="E8:F8"/>
    <mergeCell ref="G8:H8"/>
    <mergeCell ref="A41:F41"/>
    <mergeCell ref="I8:J8"/>
    <mergeCell ref="K8:L8"/>
    <mergeCell ref="M11:N11"/>
    <mergeCell ref="M10:N10"/>
    <mergeCell ref="A13:D13"/>
    <mergeCell ref="G11:H11"/>
    <mergeCell ref="I11:J11"/>
    <mergeCell ref="K11:L11"/>
    <mergeCell ref="A24:F24"/>
    <mergeCell ref="I29:J29"/>
    <mergeCell ref="M29:N29"/>
    <mergeCell ref="A49:F49"/>
    <mergeCell ref="A44:F45"/>
    <mergeCell ref="G44:H44"/>
    <mergeCell ref="G41:H41"/>
    <mergeCell ref="K29:L29"/>
    <mergeCell ref="A11:D11"/>
    <mergeCell ref="M13:N13"/>
    <mergeCell ref="M15:N15"/>
    <mergeCell ref="G13:H13"/>
    <mergeCell ref="M14:N14"/>
    <mergeCell ref="G15:H15"/>
    <mergeCell ref="I12:J12"/>
    <mergeCell ref="E11:F11"/>
    <mergeCell ref="K12:L12"/>
    <mergeCell ref="M12:N12"/>
    <mergeCell ref="A20:F21"/>
    <mergeCell ref="E13:F13"/>
    <mergeCell ref="M20:N20"/>
    <mergeCell ref="A14:D14"/>
    <mergeCell ref="G78:H78"/>
    <mergeCell ref="A22:F22"/>
    <mergeCell ref="A23:F23"/>
    <mergeCell ref="I15:J15"/>
    <mergeCell ref="I53:J53"/>
    <mergeCell ref="A53:F53"/>
    <mergeCell ref="I106:J106"/>
    <mergeCell ref="A100:F100"/>
    <mergeCell ref="G95:N95"/>
    <mergeCell ref="G96:H96"/>
    <mergeCell ref="M106:N106"/>
    <mergeCell ref="A25:F25"/>
    <mergeCell ref="A55:N55"/>
    <mergeCell ref="M44:N44"/>
    <mergeCell ref="A52:F52"/>
    <mergeCell ref="A51:F51"/>
    <mergeCell ref="G56:H56"/>
    <mergeCell ref="A26:F26"/>
    <mergeCell ref="A28:F28"/>
    <mergeCell ref="A39:F39"/>
    <mergeCell ref="A47:F47"/>
    <mergeCell ref="G106:H106"/>
    <mergeCell ref="A61:F61"/>
    <mergeCell ref="A58:F58"/>
    <mergeCell ref="A70:F70"/>
    <mergeCell ref="A48:F48"/>
    <mergeCell ref="A27:F27"/>
    <mergeCell ref="A43:N43"/>
    <mergeCell ref="K14:L14"/>
    <mergeCell ref="K53:L53"/>
    <mergeCell ref="G65:H65"/>
    <mergeCell ref="E14:F14"/>
    <mergeCell ref="G14:H14"/>
    <mergeCell ref="I14:J14"/>
    <mergeCell ref="A46:F46"/>
    <mergeCell ref="A50:F50"/>
    <mergeCell ref="K106:L106"/>
    <mergeCell ref="G92:H92"/>
    <mergeCell ref="I92:J92"/>
    <mergeCell ref="K92:L92"/>
    <mergeCell ref="A71:F71"/>
    <mergeCell ref="A77:F77"/>
    <mergeCell ref="A106:F106"/>
    <mergeCell ref="A103:F103"/>
    <mergeCell ref="A104:F104"/>
    <mergeCell ref="A86:F86"/>
    <mergeCell ref="I82:J82"/>
    <mergeCell ref="A72:F72"/>
    <mergeCell ref="I96:J96"/>
    <mergeCell ref="A29:F29"/>
    <mergeCell ref="A37:F37"/>
    <mergeCell ref="G29:H29"/>
    <mergeCell ref="A74:F74"/>
    <mergeCell ref="G82:H82"/>
    <mergeCell ref="A94:N94"/>
    <mergeCell ref="M92:N92"/>
  </mergeCells>
  <printOptions/>
  <pageMargins left="0.7" right="0.7" top="0.75" bottom="0.75" header="0.3" footer="0.3"/>
  <pageSetup horizontalDpi="600" verticalDpi="600" orientation="portrait" paperSize="9" r:id="rId3"/>
  <ignoredErrors>
    <ignoredError sqref="M40" formula="1"/>
    <ignoredError sqref="M46:M52 N46:N52 M58:M60 N58:N60 G77:H77 I77:L77 M67:N77 G78:N78 M84:N91 G91:L91 G135:N135 M133:N134 G144:L144 M141:N144 L150:N154 L165:N165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318"/>
  <sheetViews>
    <sheetView showGridLines="0" showRowColHeaders="0" zoomScale="110" zoomScaleNormal="110" zoomScalePageLayoutView="0" workbookViewId="0" topLeftCell="A1">
      <selection activeCell="Q12" sqref="Q12"/>
    </sheetView>
  </sheetViews>
  <sheetFormatPr defaultColWidth="9.140625" defaultRowHeight="16.5" customHeight="1"/>
  <cols>
    <col min="1" max="16" width="9.00390625" style="14" customWidth="1"/>
    <col min="17" max="16384" width="9.140625" style="14" customWidth="1"/>
  </cols>
  <sheetData>
    <row r="1" spans="1:14" ht="16.5" customHeight="1">
      <c r="A1" s="573" t="s">
        <v>887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5"/>
    </row>
    <row r="4" spans="1:14" ht="16.5" customHeight="1">
      <c r="A4" s="572" t="s">
        <v>888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</row>
    <row r="5" ht="16.5" customHeight="1">
      <c r="A5" s="94"/>
    </row>
    <row r="6" spans="1:15" ht="16.5" customHeight="1">
      <c r="A6" s="309" t="s">
        <v>802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99"/>
    </row>
    <row r="7" spans="1:14" ht="16.5" customHeight="1">
      <c r="A7" s="697" t="s">
        <v>606</v>
      </c>
      <c r="B7" s="697"/>
      <c r="C7" s="697"/>
      <c r="D7" s="697"/>
      <c r="E7" s="697"/>
      <c r="F7" s="697"/>
      <c r="G7" s="697"/>
      <c r="H7" s="697"/>
      <c r="I7" s="697"/>
      <c r="J7" s="697"/>
      <c r="K7" s="535">
        <v>772</v>
      </c>
      <c r="L7" s="535"/>
      <c r="M7" s="535"/>
      <c r="N7" s="535"/>
    </row>
    <row r="8" spans="1:14" ht="16.5" customHeight="1">
      <c r="A8" s="697" t="s">
        <v>463</v>
      </c>
      <c r="B8" s="697"/>
      <c r="C8" s="697"/>
      <c r="D8" s="697"/>
      <c r="E8" s="697"/>
      <c r="F8" s="697"/>
      <c r="G8" s="697"/>
      <c r="H8" s="697"/>
      <c r="I8" s="697"/>
      <c r="J8" s="697"/>
      <c r="K8" s="535">
        <v>35</v>
      </c>
      <c r="L8" s="535"/>
      <c r="M8" s="535"/>
      <c r="N8" s="535"/>
    </row>
    <row r="9" spans="1:14" ht="16.5" customHeight="1">
      <c r="A9" s="697" t="s">
        <v>464</v>
      </c>
      <c r="B9" s="697"/>
      <c r="C9" s="697"/>
      <c r="D9" s="697"/>
      <c r="E9" s="697"/>
      <c r="F9" s="697"/>
      <c r="G9" s="697"/>
      <c r="H9" s="697"/>
      <c r="I9" s="697"/>
      <c r="J9" s="697"/>
      <c r="K9" s="535">
        <v>31</v>
      </c>
      <c r="L9" s="535"/>
      <c r="M9" s="535"/>
      <c r="N9" s="535"/>
    </row>
    <row r="10" spans="1:14" ht="16.5" customHeight="1">
      <c r="A10" s="698"/>
      <c r="B10" s="698"/>
      <c r="C10" s="698"/>
      <c r="D10" s="698"/>
      <c r="E10" s="698"/>
      <c r="F10" s="698"/>
      <c r="G10" s="698"/>
      <c r="H10" s="698"/>
      <c r="I10" s="698"/>
      <c r="J10" s="698"/>
      <c r="K10" s="699"/>
      <c r="L10" s="699"/>
      <c r="M10" s="699"/>
      <c r="N10" s="699"/>
    </row>
    <row r="11" spans="1:14" ht="16.5" customHeight="1">
      <c r="A11" s="572" t="s">
        <v>889</v>
      </c>
      <c r="B11" s="572"/>
      <c r="C11" s="572"/>
      <c r="D11" s="572"/>
      <c r="E11" s="572"/>
      <c r="F11" s="572"/>
      <c r="G11" s="572"/>
      <c r="H11" s="572"/>
      <c r="I11" s="572"/>
      <c r="J11" s="572"/>
      <c r="K11" s="572"/>
      <c r="L11" s="572"/>
      <c r="M11" s="572"/>
      <c r="N11" s="572"/>
    </row>
    <row r="12" spans="1:14" s="138" customFormat="1" ht="16.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1:14" ht="16.5" customHeight="1">
      <c r="A13" s="253" t="s">
        <v>803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5"/>
    </row>
    <row r="14" spans="1:15" ht="16.5" customHeight="1">
      <c r="A14" s="563" t="s">
        <v>198</v>
      </c>
      <c r="B14" s="563"/>
      <c r="C14" s="563"/>
      <c r="D14" s="563"/>
      <c r="E14" s="563" t="s">
        <v>631</v>
      </c>
      <c r="F14" s="563"/>
      <c r="G14" s="603" t="s">
        <v>632</v>
      </c>
      <c r="H14" s="603"/>
      <c r="I14" s="603" t="s">
        <v>172</v>
      </c>
      <c r="J14" s="603"/>
      <c r="K14" s="603" t="s">
        <v>286</v>
      </c>
      <c r="L14" s="603"/>
      <c r="M14" s="603" t="s">
        <v>126</v>
      </c>
      <c r="N14" s="603"/>
      <c r="O14" s="99"/>
    </row>
    <row r="15" spans="1:15" ht="16.5" customHeight="1">
      <c r="A15" s="563"/>
      <c r="B15" s="563"/>
      <c r="C15" s="563"/>
      <c r="D15" s="563"/>
      <c r="E15" s="177" t="s">
        <v>102</v>
      </c>
      <c r="F15" s="139" t="s">
        <v>103</v>
      </c>
      <c r="G15" s="177" t="s">
        <v>102</v>
      </c>
      <c r="H15" s="139" t="s">
        <v>103</v>
      </c>
      <c r="I15" s="177" t="s">
        <v>102</v>
      </c>
      <c r="J15" s="177" t="s">
        <v>103</v>
      </c>
      <c r="K15" s="177" t="s">
        <v>102</v>
      </c>
      <c r="L15" s="139" t="s">
        <v>103</v>
      </c>
      <c r="M15" s="177" t="s">
        <v>102</v>
      </c>
      <c r="N15" s="139" t="s">
        <v>103</v>
      </c>
      <c r="O15" s="99"/>
    </row>
    <row r="16" spans="1:14" ht="26.25" customHeight="1">
      <c r="A16" s="542" t="s">
        <v>611</v>
      </c>
      <c r="B16" s="542"/>
      <c r="C16" s="542"/>
      <c r="D16" s="542"/>
      <c r="E16" s="250">
        <v>0</v>
      </c>
      <c r="F16" s="250">
        <v>0</v>
      </c>
      <c r="G16" s="251">
        <v>0</v>
      </c>
      <c r="H16" s="251">
        <v>0</v>
      </c>
      <c r="I16" s="252">
        <v>0</v>
      </c>
      <c r="J16" s="252">
        <v>0</v>
      </c>
      <c r="K16" s="252">
        <v>0</v>
      </c>
      <c r="L16" s="252">
        <v>0</v>
      </c>
      <c r="M16" s="227">
        <f aca="true" t="shared" si="0" ref="M16:N18">E16+G16+I16+K16</f>
        <v>0</v>
      </c>
      <c r="N16" s="227">
        <f t="shared" si="0"/>
        <v>0</v>
      </c>
    </row>
    <row r="17" spans="1:14" ht="19.5" customHeight="1">
      <c r="A17" s="542" t="s">
        <v>673</v>
      </c>
      <c r="B17" s="542"/>
      <c r="C17" s="542"/>
      <c r="D17" s="542"/>
      <c r="E17" s="250">
        <v>1</v>
      </c>
      <c r="F17" s="250">
        <v>0</v>
      </c>
      <c r="G17" s="251">
        <v>3</v>
      </c>
      <c r="H17" s="251">
        <v>0</v>
      </c>
      <c r="I17" s="252">
        <v>0</v>
      </c>
      <c r="J17" s="252">
        <v>1</v>
      </c>
      <c r="K17" s="252">
        <v>2</v>
      </c>
      <c r="L17" s="252">
        <v>1</v>
      </c>
      <c r="M17" s="227">
        <f t="shared" si="0"/>
        <v>6</v>
      </c>
      <c r="N17" s="227">
        <f t="shared" si="0"/>
        <v>2</v>
      </c>
    </row>
    <row r="18" spans="1:14" ht="15.75" customHeight="1">
      <c r="A18" s="545" t="s">
        <v>733</v>
      </c>
      <c r="B18" s="545"/>
      <c r="C18" s="545"/>
      <c r="D18" s="545"/>
      <c r="E18" s="237">
        <f aca="true" t="shared" si="1" ref="E18:L18">SUM(E16:E17)</f>
        <v>1</v>
      </c>
      <c r="F18" s="237">
        <f t="shared" si="1"/>
        <v>0</v>
      </c>
      <c r="G18" s="188">
        <f t="shared" si="1"/>
        <v>3</v>
      </c>
      <c r="H18" s="188">
        <f t="shared" si="1"/>
        <v>0</v>
      </c>
      <c r="I18" s="166">
        <f t="shared" si="1"/>
        <v>0</v>
      </c>
      <c r="J18" s="166">
        <f t="shared" si="1"/>
        <v>1</v>
      </c>
      <c r="K18" s="166">
        <f t="shared" si="1"/>
        <v>2</v>
      </c>
      <c r="L18" s="166">
        <f t="shared" si="1"/>
        <v>1</v>
      </c>
      <c r="M18" s="227">
        <f t="shared" si="0"/>
        <v>6</v>
      </c>
      <c r="N18" s="227">
        <f t="shared" si="0"/>
        <v>2</v>
      </c>
    </row>
    <row r="19" spans="1:15" ht="15.75" customHeight="1">
      <c r="A19" s="545" t="s">
        <v>735</v>
      </c>
      <c r="B19" s="545"/>
      <c r="C19" s="545"/>
      <c r="D19" s="545"/>
      <c r="E19" s="256">
        <f>E18+F18</f>
        <v>1</v>
      </c>
      <c r="F19" s="256"/>
      <c r="G19" s="521">
        <f>G18+H18</f>
        <v>3</v>
      </c>
      <c r="H19" s="521"/>
      <c r="I19" s="521">
        <f>I18+J18</f>
        <v>1</v>
      </c>
      <c r="J19" s="521"/>
      <c r="K19" s="521">
        <f>K18+L18</f>
        <v>3</v>
      </c>
      <c r="L19" s="521"/>
      <c r="M19" s="562">
        <f>M18+N18</f>
        <v>8</v>
      </c>
      <c r="N19" s="562"/>
      <c r="O19" s="192"/>
    </row>
    <row r="20" spans="1:15" ht="15.75" customHeight="1">
      <c r="A20" s="126"/>
      <c r="B20" s="126"/>
      <c r="C20" s="126"/>
      <c r="D20" s="126"/>
      <c r="E20" s="126"/>
      <c r="F20" s="126"/>
      <c r="G20" s="127"/>
      <c r="H20" s="127"/>
      <c r="I20" s="128"/>
      <c r="J20" s="128"/>
      <c r="K20" s="128"/>
      <c r="L20" s="128"/>
      <c r="M20" s="128"/>
      <c r="N20" s="128"/>
      <c r="O20" s="192"/>
    </row>
    <row r="21" spans="1:14" ht="16.5" customHeight="1">
      <c r="A21" s="713" t="s">
        <v>804</v>
      </c>
      <c r="B21" s="713"/>
      <c r="C21" s="713"/>
      <c r="D21" s="713"/>
      <c r="E21" s="714"/>
      <c r="F21" s="714"/>
      <c r="G21" s="714"/>
      <c r="H21" s="714"/>
      <c r="I21" s="714"/>
      <c r="J21" s="714"/>
      <c r="K21" s="714"/>
      <c r="L21" s="714"/>
      <c r="M21" s="714"/>
      <c r="N21" s="714"/>
    </row>
    <row r="22" spans="1:14" ht="21.75" customHeight="1">
      <c r="A22" s="610" t="s">
        <v>758</v>
      </c>
      <c r="B22" s="611"/>
      <c r="C22" s="611"/>
      <c r="D22" s="611"/>
      <c r="E22" s="611"/>
      <c r="F22" s="611"/>
      <c r="G22" s="611"/>
      <c r="H22" s="611"/>
      <c r="I22" s="611"/>
      <c r="J22" s="612"/>
      <c r="K22" s="423" t="s">
        <v>316</v>
      </c>
      <c r="L22" s="424"/>
      <c r="M22" s="424"/>
      <c r="N22" s="425"/>
    </row>
    <row r="23" spans="1:14" ht="21.75" customHeight="1">
      <c r="A23" s="613"/>
      <c r="B23" s="614"/>
      <c r="C23" s="614"/>
      <c r="D23" s="614"/>
      <c r="E23" s="614"/>
      <c r="F23" s="614"/>
      <c r="G23" s="614"/>
      <c r="H23" s="614"/>
      <c r="I23" s="614"/>
      <c r="J23" s="615"/>
      <c r="K23" s="406" t="s">
        <v>102</v>
      </c>
      <c r="L23" s="406"/>
      <c r="M23" s="424" t="s">
        <v>103</v>
      </c>
      <c r="N23" s="425"/>
    </row>
    <row r="24" spans="1:15" ht="45" customHeight="1">
      <c r="A24" s="617" t="s">
        <v>469</v>
      </c>
      <c r="B24" s="618"/>
      <c r="C24" s="618"/>
      <c r="D24" s="618"/>
      <c r="E24" s="618"/>
      <c r="F24" s="618"/>
      <c r="G24" s="618"/>
      <c r="H24" s="618"/>
      <c r="I24" s="618"/>
      <c r="J24" s="672"/>
      <c r="K24" s="403">
        <v>0</v>
      </c>
      <c r="L24" s="403"/>
      <c r="M24" s="403">
        <v>0</v>
      </c>
      <c r="N24" s="403"/>
      <c r="O24" s="143"/>
    </row>
    <row r="25" spans="1:14" ht="27" customHeight="1">
      <c r="A25" s="511" t="s">
        <v>465</v>
      </c>
      <c r="B25" s="512"/>
      <c r="C25" s="512"/>
      <c r="D25" s="512"/>
      <c r="E25" s="512"/>
      <c r="F25" s="512"/>
      <c r="G25" s="512"/>
      <c r="H25" s="512"/>
      <c r="I25" s="512"/>
      <c r="J25" s="513"/>
      <c r="K25" s="403">
        <v>0</v>
      </c>
      <c r="L25" s="403"/>
      <c r="M25" s="403">
        <v>1</v>
      </c>
      <c r="N25" s="403"/>
    </row>
    <row r="26" spans="1:15" ht="21" customHeight="1">
      <c r="A26" s="511" t="s">
        <v>765</v>
      </c>
      <c r="B26" s="512"/>
      <c r="C26" s="512"/>
      <c r="D26" s="512"/>
      <c r="E26" s="512"/>
      <c r="F26" s="512"/>
      <c r="G26" s="512"/>
      <c r="H26" s="512"/>
      <c r="I26" s="512"/>
      <c r="J26" s="513"/>
      <c r="K26" s="403">
        <v>0</v>
      </c>
      <c r="L26" s="403"/>
      <c r="M26" s="403">
        <v>0</v>
      </c>
      <c r="N26" s="403"/>
      <c r="O26" s="138"/>
    </row>
    <row r="27" spans="1:14" ht="16.5" customHeight="1">
      <c r="A27" s="708" t="s">
        <v>651</v>
      </c>
      <c r="B27" s="709"/>
      <c r="C27" s="709"/>
      <c r="D27" s="709"/>
      <c r="E27" s="709"/>
      <c r="F27" s="709"/>
      <c r="G27" s="709"/>
      <c r="H27" s="709"/>
      <c r="I27" s="709"/>
      <c r="J27" s="710"/>
      <c r="K27" s="403">
        <v>6</v>
      </c>
      <c r="L27" s="403"/>
      <c r="M27" s="403">
        <v>1</v>
      </c>
      <c r="N27" s="403"/>
    </row>
    <row r="28" spans="1:14" ht="16.5" customHeight="1">
      <c r="A28" s="617" t="s">
        <v>357</v>
      </c>
      <c r="B28" s="618"/>
      <c r="C28" s="618"/>
      <c r="D28" s="618"/>
      <c r="E28" s="618"/>
      <c r="F28" s="618"/>
      <c r="G28" s="618"/>
      <c r="H28" s="618"/>
      <c r="I28" s="618"/>
      <c r="J28" s="672"/>
      <c r="K28" s="403">
        <v>0</v>
      </c>
      <c r="L28" s="403"/>
      <c r="M28" s="403">
        <v>0</v>
      </c>
      <c r="N28" s="403"/>
    </row>
    <row r="29" spans="1:15" ht="19.5" customHeight="1">
      <c r="A29" s="766" t="s">
        <v>351</v>
      </c>
      <c r="B29" s="767"/>
      <c r="C29" s="767"/>
      <c r="D29" s="767"/>
      <c r="E29" s="767"/>
      <c r="F29" s="767"/>
      <c r="G29" s="767"/>
      <c r="H29" s="767"/>
      <c r="I29" s="767"/>
      <c r="J29" s="768"/>
      <c r="K29" s="403">
        <v>0</v>
      </c>
      <c r="L29" s="403"/>
      <c r="M29" s="403">
        <v>0</v>
      </c>
      <c r="N29" s="403"/>
      <c r="O29" s="99"/>
    </row>
    <row r="30" spans="1:15" ht="14.25" customHeight="1">
      <c r="A30" s="696" t="s">
        <v>633</v>
      </c>
      <c r="B30" s="696"/>
      <c r="C30" s="696"/>
      <c r="D30" s="696"/>
      <c r="E30" s="696"/>
      <c r="F30" s="696"/>
      <c r="G30" s="696"/>
      <c r="H30" s="696"/>
      <c r="I30" s="696"/>
      <c r="J30" s="696"/>
      <c r="K30" s="409">
        <f>SUM(K24:K29)</f>
        <v>6</v>
      </c>
      <c r="L30" s="409"/>
      <c r="M30" s="409">
        <f>SUM(M24:M29)</f>
        <v>2</v>
      </c>
      <c r="N30" s="409"/>
      <c r="O30" s="99"/>
    </row>
    <row r="31" spans="1:15" ht="14.25" customHeight="1">
      <c r="A31" s="788" t="s">
        <v>735</v>
      </c>
      <c r="B31" s="789"/>
      <c r="C31" s="789"/>
      <c r="D31" s="789"/>
      <c r="E31" s="789"/>
      <c r="F31" s="789"/>
      <c r="G31" s="789"/>
      <c r="H31" s="789"/>
      <c r="I31" s="789"/>
      <c r="J31" s="789"/>
      <c r="K31" s="424">
        <f>K30+M30</f>
        <v>8</v>
      </c>
      <c r="L31" s="424"/>
      <c r="M31" s="424"/>
      <c r="N31" s="425"/>
      <c r="O31" s="99"/>
    </row>
    <row r="32" spans="1:14" ht="17.25" customHeight="1">
      <c r="A32" s="180"/>
      <c r="B32" s="181"/>
      <c r="C32" s="181"/>
      <c r="D32" s="181"/>
      <c r="E32" s="181"/>
      <c r="F32" s="181"/>
      <c r="G32" s="193"/>
      <c r="H32" s="193"/>
      <c r="I32" s="194"/>
      <c r="J32" s="194"/>
      <c r="K32" s="141"/>
      <c r="L32" s="141"/>
      <c r="M32" s="141"/>
      <c r="N32" s="142"/>
    </row>
    <row r="33" spans="1:14" s="42" customFormat="1" ht="16.5" customHeight="1">
      <c r="A33" s="253" t="s">
        <v>805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5"/>
    </row>
    <row r="34" spans="1:14" s="42" customFormat="1" ht="25.5" customHeight="1">
      <c r="A34" s="563" t="s">
        <v>198</v>
      </c>
      <c r="B34" s="563"/>
      <c r="C34" s="563"/>
      <c r="D34" s="563"/>
      <c r="E34" s="563" t="s">
        <v>631</v>
      </c>
      <c r="F34" s="563"/>
      <c r="G34" s="603" t="s">
        <v>632</v>
      </c>
      <c r="H34" s="603"/>
      <c r="I34" s="603" t="s">
        <v>172</v>
      </c>
      <c r="J34" s="603"/>
      <c r="K34" s="603" t="s">
        <v>286</v>
      </c>
      <c r="L34" s="603"/>
      <c r="M34" s="603" t="s">
        <v>126</v>
      </c>
      <c r="N34" s="603"/>
    </row>
    <row r="35" spans="1:14" s="42" customFormat="1" ht="16.5" customHeight="1">
      <c r="A35" s="563"/>
      <c r="B35" s="563"/>
      <c r="C35" s="563"/>
      <c r="D35" s="563"/>
      <c r="E35" s="177" t="s">
        <v>102</v>
      </c>
      <c r="F35" s="139" t="s">
        <v>103</v>
      </c>
      <c r="G35" s="177" t="s">
        <v>102</v>
      </c>
      <c r="H35" s="139" t="s">
        <v>103</v>
      </c>
      <c r="I35" s="177" t="s">
        <v>102</v>
      </c>
      <c r="J35" s="177" t="s">
        <v>103</v>
      </c>
      <c r="K35" s="177" t="s">
        <v>102</v>
      </c>
      <c r="L35" s="139" t="s">
        <v>103</v>
      </c>
      <c r="M35" s="177" t="s">
        <v>102</v>
      </c>
      <c r="N35" s="139" t="s">
        <v>103</v>
      </c>
    </row>
    <row r="36" spans="1:14" s="42" customFormat="1" ht="28.5" customHeight="1">
      <c r="A36" s="542" t="s">
        <v>611</v>
      </c>
      <c r="B36" s="542"/>
      <c r="C36" s="542"/>
      <c r="D36" s="542"/>
      <c r="E36" s="245">
        <v>0</v>
      </c>
      <c r="F36" s="245">
        <v>0</v>
      </c>
      <c r="G36" s="236">
        <v>5</v>
      </c>
      <c r="H36" s="236">
        <v>3</v>
      </c>
      <c r="I36" s="236">
        <v>11</v>
      </c>
      <c r="J36" s="236">
        <v>8</v>
      </c>
      <c r="K36" s="236">
        <v>11</v>
      </c>
      <c r="L36" s="236">
        <v>14</v>
      </c>
      <c r="M36" s="235">
        <f aca="true" t="shared" si="2" ref="M36:N38">E36+G36+I36+K36</f>
        <v>27</v>
      </c>
      <c r="N36" s="235">
        <f t="shared" si="2"/>
        <v>25</v>
      </c>
    </row>
    <row r="37" spans="1:14" ht="16.5" customHeight="1">
      <c r="A37" s="542" t="s">
        <v>673</v>
      </c>
      <c r="B37" s="542"/>
      <c r="C37" s="542"/>
      <c r="D37" s="542"/>
      <c r="E37" s="245">
        <v>1</v>
      </c>
      <c r="F37" s="245">
        <v>0</v>
      </c>
      <c r="G37" s="245">
        <v>9</v>
      </c>
      <c r="H37" s="245">
        <v>10</v>
      </c>
      <c r="I37" s="245">
        <v>14</v>
      </c>
      <c r="J37" s="245">
        <v>11</v>
      </c>
      <c r="K37" s="245">
        <v>10</v>
      </c>
      <c r="L37" s="245">
        <v>13</v>
      </c>
      <c r="M37" s="235">
        <f t="shared" si="2"/>
        <v>34</v>
      </c>
      <c r="N37" s="235">
        <f t="shared" si="2"/>
        <v>34</v>
      </c>
    </row>
    <row r="38" spans="1:14" ht="16.5" customHeight="1">
      <c r="A38" s="545" t="s">
        <v>733</v>
      </c>
      <c r="B38" s="545"/>
      <c r="C38" s="545"/>
      <c r="D38" s="545"/>
      <c r="E38" s="233">
        <f aca="true" t="shared" si="3" ref="E38:L38">SUM(E36:E37)</f>
        <v>1</v>
      </c>
      <c r="F38" s="233">
        <f t="shared" si="3"/>
        <v>0</v>
      </c>
      <c r="G38" s="235">
        <f t="shared" si="3"/>
        <v>14</v>
      </c>
      <c r="H38" s="235">
        <f t="shared" si="3"/>
        <v>13</v>
      </c>
      <c r="I38" s="235">
        <f t="shared" si="3"/>
        <v>25</v>
      </c>
      <c r="J38" s="235">
        <f t="shared" si="3"/>
        <v>19</v>
      </c>
      <c r="K38" s="235">
        <f t="shared" si="3"/>
        <v>21</v>
      </c>
      <c r="L38" s="235">
        <f t="shared" si="3"/>
        <v>27</v>
      </c>
      <c r="M38" s="235">
        <f t="shared" si="2"/>
        <v>61</v>
      </c>
      <c r="N38" s="235">
        <f t="shared" si="2"/>
        <v>59</v>
      </c>
    </row>
    <row r="39" spans="1:14" ht="16.5" customHeight="1">
      <c r="A39" s="545" t="s">
        <v>735</v>
      </c>
      <c r="B39" s="545"/>
      <c r="C39" s="545"/>
      <c r="D39" s="545"/>
      <c r="E39" s="525">
        <f>E38+F38</f>
        <v>1</v>
      </c>
      <c r="F39" s="526"/>
      <c r="G39" s="588">
        <f>G38+H38</f>
        <v>27</v>
      </c>
      <c r="H39" s="589"/>
      <c r="I39" s="588">
        <f>I38+J38</f>
        <v>44</v>
      </c>
      <c r="J39" s="589"/>
      <c r="K39" s="588">
        <f>K38+L38</f>
        <v>48</v>
      </c>
      <c r="L39" s="589"/>
      <c r="M39" s="588">
        <f>M38+N38</f>
        <v>120</v>
      </c>
      <c r="N39" s="589"/>
    </row>
    <row r="40" spans="1:14" ht="16.5" customHeight="1">
      <c r="A40" s="182"/>
      <c r="B40" s="183"/>
      <c r="C40" s="183"/>
      <c r="D40" s="183"/>
      <c r="E40" s="178"/>
      <c r="F40" s="178"/>
      <c r="G40" s="140"/>
      <c r="H40" s="140"/>
      <c r="I40" s="140"/>
      <c r="J40" s="140"/>
      <c r="K40" s="140"/>
      <c r="L40" s="140"/>
      <c r="M40" s="140"/>
      <c r="N40" s="184"/>
    </row>
    <row r="41" spans="1:14" ht="17.25" customHeight="1">
      <c r="A41" s="253" t="s">
        <v>806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5"/>
    </row>
    <row r="42" spans="1:14" ht="16.5" customHeight="1">
      <c r="A42" s="563" t="s">
        <v>198</v>
      </c>
      <c r="B42" s="563"/>
      <c r="C42" s="563"/>
      <c r="D42" s="563"/>
      <c r="E42" s="563" t="s">
        <v>631</v>
      </c>
      <c r="F42" s="563"/>
      <c r="G42" s="603" t="s">
        <v>632</v>
      </c>
      <c r="H42" s="603"/>
      <c r="I42" s="603" t="s">
        <v>172</v>
      </c>
      <c r="J42" s="603"/>
      <c r="K42" s="603" t="s">
        <v>286</v>
      </c>
      <c r="L42" s="603"/>
      <c r="M42" s="603" t="s">
        <v>126</v>
      </c>
      <c r="N42" s="603"/>
    </row>
    <row r="43" spans="1:14" ht="16.5" customHeight="1">
      <c r="A43" s="563"/>
      <c r="B43" s="563"/>
      <c r="C43" s="563"/>
      <c r="D43" s="563"/>
      <c r="E43" s="177" t="s">
        <v>102</v>
      </c>
      <c r="F43" s="139" t="s">
        <v>103</v>
      </c>
      <c r="G43" s="177" t="s">
        <v>102</v>
      </c>
      <c r="H43" s="139" t="s">
        <v>103</v>
      </c>
      <c r="I43" s="177" t="s">
        <v>102</v>
      </c>
      <c r="J43" s="177" t="s">
        <v>103</v>
      </c>
      <c r="K43" s="177" t="s">
        <v>102</v>
      </c>
      <c r="L43" s="139" t="s">
        <v>103</v>
      </c>
      <c r="M43" s="177" t="s">
        <v>102</v>
      </c>
      <c r="N43" s="139" t="s">
        <v>103</v>
      </c>
    </row>
    <row r="44" spans="1:15" ht="27.75" customHeight="1">
      <c r="A44" s="542" t="s">
        <v>611</v>
      </c>
      <c r="B44" s="542"/>
      <c r="C44" s="542"/>
      <c r="D44" s="542"/>
      <c r="E44" s="245">
        <v>0</v>
      </c>
      <c r="F44" s="245">
        <v>0</v>
      </c>
      <c r="G44" s="245">
        <v>5</v>
      </c>
      <c r="H44" s="245">
        <v>3</v>
      </c>
      <c r="I44" s="245">
        <v>11</v>
      </c>
      <c r="J44" s="245">
        <v>8</v>
      </c>
      <c r="K44" s="245">
        <v>9</v>
      </c>
      <c r="L44" s="245">
        <v>12</v>
      </c>
      <c r="M44" s="233">
        <f aca="true" t="shared" si="4" ref="M44:N46">E44+G44+I44+K44</f>
        <v>25</v>
      </c>
      <c r="N44" s="233">
        <f t="shared" si="4"/>
        <v>23</v>
      </c>
      <c r="O44" s="150"/>
    </row>
    <row r="45" spans="1:15" ht="16.5" customHeight="1">
      <c r="A45" s="542" t="s">
        <v>673</v>
      </c>
      <c r="B45" s="542"/>
      <c r="C45" s="542"/>
      <c r="D45" s="542"/>
      <c r="E45" s="245">
        <v>1</v>
      </c>
      <c r="F45" s="245">
        <v>0</v>
      </c>
      <c r="G45" s="245">
        <v>9</v>
      </c>
      <c r="H45" s="245">
        <v>9</v>
      </c>
      <c r="I45" s="245">
        <v>14</v>
      </c>
      <c r="J45" s="245">
        <v>11</v>
      </c>
      <c r="K45" s="245">
        <v>9</v>
      </c>
      <c r="L45" s="245">
        <v>11</v>
      </c>
      <c r="M45" s="233">
        <f t="shared" si="4"/>
        <v>33</v>
      </c>
      <c r="N45" s="233">
        <f t="shared" si="4"/>
        <v>31</v>
      </c>
      <c r="O45" s="99"/>
    </row>
    <row r="46" spans="1:15" ht="16.5" customHeight="1">
      <c r="A46" s="545" t="s">
        <v>733</v>
      </c>
      <c r="B46" s="545"/>
      <c r="C46" s="545"/>
      <c r="D46" s="545"/>
      <c r="E46" s="233">
        <f aca="true" t="shared" si="5" ref="E46:L46">SUM(E44:E45)</f>
        <v>1</v>
      </c>
      <c r="F46" s="233">
        <f t="shared" si="5"/>
        <v>0</v>
      </c>
      <c r="G46" s="233">
        <f t="shared" si="5"/>
        <v>14</v>
      </c>
      <c r="H46" s="233">
        <f t="shared" si="5"/>
        <v>12</v>
      </c>
      <c r="I46" s="233">
        <f t="shared" si="5"/>
        <v>25</v>
      </c>
      <c r="J46" s="233">
        <f t="shared" si="5"/>
        <v>19</v>
      </c>
      <c r="K46" s="233">
        <f t="shared" si="5"/>
        <v>18</v>
      </c>
      <c r="L46" s="233">
        <f t="shared" si="5"/>
        <v>23</v>
      </c>
      <c r="M46" s="233">
        <f t="shared" si="4"/>
        <v>58</v>
      </c>
      <c r="N46" s="233">
        <f t="shared" si="4"/>
        <v>54</v>
      </c>
      <c r="O46" s="99"/>
    </row>
    <row r="47" spans="1:14" ht="17.25" customHeight="1">
      <c r="A47" s="545" t="s">
        <v>735</v>
      </c>
      <c r="B47" s="545"/>
      <c r="C47" s="545"/>
      <c r="D47" s="545"/>
      <c r="E47" s="525">
        <f>E46+F46</f>
        <v>1</v>
      </c>
      <c r="F47" s="526"/>
      <c r="G47" s="525">
        <f>G46+H46</f>
        <v>26</v>
      </c>
      <c r="H47" s="526"/>
      <c r="I47" s="525">
        <f>I46+J46</f>
        <v>44</v>
      </c>
      <c r="J47" s="526"/>
      <c r="K47" s="525">
        <f>K46+L46</f>
        <v>41</v>
      </c>
      <c r="L47" s="526"/>
      <c r="M47" s="525">
        <f>M46+N46</f>
        <v>112</v>
      </c>
      <c r="N47" s="526"/>
    </row>
    <row r="48" spans="1:14" ht="18.75" customHeight="1">
      <c r="A48" s="182"/>
      <c r="B48" s="183"/>
      <c r="C48" s="183"/>
      <c r="D48" s="183"/>
      <c r="E48" s="183"/>
      <c r="F48" s="183"/>
      <c r="G48" s="140"/>
      <c r="H48" s="140"/>
      <c r="I48" s="141"/>
      <c r="J48" s="141"/>
      <c r="K48" s="141"/>
      <c r="L48" s="141"/>
      <c r="M48" s="141"/>
      <c r="N48" s="142"/>
    </row>
    <row r="49" spans="1:14" ht="16.5" customHeight="1">
      <c r="A49" s="253" t="s">
        <v>807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5"/>
    </row>
    <row r="50" spans="1:15" ht="16.5" customHeight="1">
      <c r="A50" s="782" t="s">
        <v>200</v>
      </c>
      <c r="B50" s="783"/>
      <c r="C50" s="783"/>
      <c r="D50" s="784"/>
      <c r="E50" s="563" t="s">
        <v>631</v>
      </c>
      <c r="F50" s="563"/>
      <c r="G50" s="603" t="s">
        <v>632</v>
      </c>
      <c r="H50" s="603"/>
      <c r="I50" s="603" t="s">
        <v>172</v>
      </c>
      <c r="J50" s="603"/>
      <c r="K50" s="603" t="s">
        <v>286</v>
      </c>
      <c r="L50" s="603"/>
      <c r="M50" s="616" t="s">
        <v>126</v>
      </c>
      <c r="N50" s="616"/>
      <c r="O50" s="143"/>
    </row>
    <row r="51" spans="1:15" ht="16.5" customHeight="1">
      <c r="A51" s="785"/>
      <c r="B51" s="786"/>
      <c r="C51" s="786"/>
      <c r="D51" s="787"/>
      <c r="E51" s="208" t="s">
        <v>102</v>
      </c>
      <c r="F51" s="208" t="s">
        <v>103</v>
      </c>
      <c r="G51" s="208" t="s">
        <v>102</v>
      </c>
      <c r="H51" s="208" t="s">
        <v>103</v>
      </c>
      <c r="I51" s="208" t="s">
        <v>102</v>
      </c>
      <c r="J51" s="208" t="s">
        <v>103</v>
      </c>
      <c r="K51" s="208" t="s">
        <v>102</v>
      </c>
      <c r="L51" s="208" t="s">
        <v>103</v>
      </c>
      <c r="M51" s="208" t="s">
        <v>102</v>
      </c>
      <c r="N51" s="208" t="s">
        <v>103</v>
      </c>
      <c r="O51" s="143"/>
    </row>
    <row r="52" spans="1:14" ht="25.5" customHeight="1">
      <c r="A52" s="769" t="s">
        <v>640</v>
      </c>
      <c r="B52" s="769"/>
      <c r="C52" s="769"/>
      <c r="D52" s="769"/>
      <c r="E52" s="245">
        <v>0</v>
      </c>
      <c r="F52" s="245">
        <v>0</v>
      </c>
      <c r="G52" s="245">
        <v>0</v>
      </c>
      <c r="H52" s="245">
        <v>0</v>
      </c>
      <c r="I52" s="245">
        <v>0</v>
      </c>
      <c r="J52" s="245">
        <v>0</v>
      </c>
      <c r="K52" s="245">
        <v>2</v>
      </c>
      <c r="L52" s="245">
        <v>0</v>
      </c>
      <c r="M52" s="233">
        <f>E52+G52+I52+K52</f>
        <v>2</v>
      </c>
      <c r="N52" s="233">
        <f>F52+H52+J52+L52</f>
        <v>0</v>
      </c>
    </row>
    <row r="53" spans="1:14" ht="16.5" customHeight="1">
      <c r="A53" s="769" t="s">
        <v>638</v>
      </c>
      <c r="B53" s="769"/>
      <c r="C53" s="769"/>
      <c r="D53" s="769"/>
      <c r="E53" s="245">
        <v>0</v>
      </c>
      <c r="F53" s="245">
        <v>0</v>
      </c>
      <c r="G53" s="245">
        <v>0</v>
      </c>
      <c r="H53" s="245">
        <v>1</v>
      </c>
      <c r="I53" s="245">
        <v>0</v>
      </c>
      <c r="J53" s="245">
        <v>0</v>
      </c>
      <c r="K53" s="245">
        <v>0</v>
      </c>
      <c r="L53" s="245">
        <v>0</v>
      </c>
      <c r="M53" s="233">
        <f aca="true" t="shared" si="6" ref="M53:M62">E53+G53+I53+K53</f>
        <v>0</v>
      </c>
      <c r="N53" s="233">
        <f aca="true" t="shared" si="7" ref="N53:N62">F53+H53+J53+L53</f>
        <v>1</v>
      </c>
    </row>
    <row r="54" spans="1:14" ht="27.75" customHeight="1">
      <c r="A54" s="769" t="s">
        <v>614</v>
      </c>
      <c r="B54" s="769"/>
      <c r="C54" s="769"/>
      <c r="D54" s="769"/>
      <c r="E54" s="245">
        <v>0</v>
      </c>
      <c r="F54" s="245">
        <v>0</v>
      </c>
      <c r="G54" s="245">
        <v>0</v>
      </c>
      <c r="H54" s="245">
        <v>0</v>
      </c>
      <c r="I54" s="245">
        <v>0</v>
      </c>
      <c r="J54" s="245">
        <v>0</v>
      </c>
      <c r="K54" s="245">
        <v>0</v>
      </c>
      <c r="L54" s="245">
        <v>4</v>
      </c>
      <c r="M54" s="233">
        <f t="shared" si="6"/>
        <v>0</v>
      </c>
      <c r="N54" s="233">
        <f t="shared" si="7"/>
        <v>4</v>
      </c>
    </row>
    <row r="55" spans="1:14" ht="38.25" customHeight="1">
      <c r="A55" s="769" t="s">
        <v>635</v>
      </c>
      <c r="B55" s="769"/>
      <c r="C55" s="769"/>
      <c r="D55" s="769"/>
      <c r="E55" s="245">
        <v>0</v>
      </c>
      <c r="F55" s="245">
        <v>0</v>
      </c>
      <c r="G55" s="245">
        <v>0</v>
      </c>
      <c r="H55" s="245">
        <v>0</v>
      </c>
      <c r="I55" s="245">
        <v>0</v>
      </c>
      <c r="J55" s="245">
        <v>0</v>
      </c>
      <c r="K55" s="245">
        <v>1</v>
      </c>
      <c r="L55" s="245">
        <v>0</v>
      </c>
      <c r="M55" s="233">
        <f t="shared" si="6"/>
        <v>1</v>
      </c>
      <c r="N55" s="233">
        <f t="shared" si="7"/>
        <v>0</v>
      </c>
    </row>
    <row r="56" spans="1:14" ht="39.75" customHeight="1">
      <c r="A56" s="769" t="s">
        <v>636</v>
      </c>
      <c r="B56" s="769"/>
      <c r="C56" s="769"/>
      <c r="D56" s="769"/>
      <c r="E56" s="245">
        <v>0</v>
      </c>
      <c r="F56" s="245">
        <v>0</v>
      </c>
      <c r="G56" s="245">
        <v>0</v>
      </c>
      <c r="H56" s="245">
        <v>0</v>
      </c>
      <c r="I56" s="245">
        <v>0</v>
      </c>
      <c r="J56" s="245">
        <v>0</v>
      </c>
      <c r="K56" s="245">
        <v>0</v>
      </c>
      <c r="L56" s="245">
        <v>0</v>
      </c>
      <c r="M56" s="233">
        <f t="shared" si="6"/>
        <v>0</v>
      </c>
      <c r="N56" s="233">
        <f t="shared" si="7"/>
        <v>0</v>
      </c>
    </row>
    <row r="57" spans="1:14" ht="40.5" customHeight="1">
      <c r="A57" s="769" t="s">
        <v>619</v>
      </c>
      <c r="B57" s="769"/>
      <c r="C57" s="769"/>
      <c r="D57" s="769"/>
      <c r="E57" s="245">
        <v>0</v>
      </c>
      <c r="F57" s="245">
        <v>0</v>
      </c>
      <c r="G57" s="245">
        <v>0</v>
      </c>
      <c r="H57" s="245">
        <v>0</v>
      </c>
      <c r="I57" s="245">
        <v>0</v>
      </c>
      <c r="J57" s="245">
        <v>0</v>
      </c>
      <c r="K57" s="245">
        <v>0</v>
      </c>
      <c r="L57" s="245">
        <v>0</v>
      </c>
      <c r="M57" s="233">
        <f t="shared" si="6"/>
        <v>0</v>
      </c>
      <c r="N57" s="233">
        <f t="shared" si="7"/>
        <v>0</v>
      </c>
    </row>
    <row r="58" spans="1:14" ht="27" customHeight="1">
      <c r="A58" s="769" t="s">
        <v>620</v>
      </c>
      <c r="B58" s="769"/>
      <c r="C58" s="769"/>
      <c r="D58" s="769"/>
      <c r="E58" s="245">
        <v>0</v>
      </c>
      <c r="F58" s="245">
        <v>0</v>
      </c>
      <c r="G58" s="245">
        <v>0</v>
      </c>
      <c r="H58" s="245">
        <v>0</v>
      </c>
      <c r="I58" s="245">
        <v>0</v>
      </c>
      <c r="J58" s="245">
        <v>0</v>
      </c>
      <c r="K58" s="245">
        <v>0</v>
      </c>
      <c r="L58" s="245">
        <v>0</v>
      </c>
      <c r="M58" s="233">
        <f t="shared" si="6"/>
        <v>0</v>
      </c>
      <c r="N58" s="233">
        <f t="shared" si="7"/>
        <v>0</v>
      </c>
    </row>
    <row r="59" spans="1:14" ht="16.5" customHeight="1">
      <c r="A59" s="769" t="s">
        <v>637</v>
      </c>
      <c r="B59" s="769"/>
      <c r="C59" s="769"/>
      <c r="D59" s="769"/>
      <c r="E59" s="245">
        <v>0</v>
      </c>
      <c r="F59" s="245">
        <v>0</v>
      </c>
      <c r="G59" s="245">
        <v>0</v>
      </c>
      <c r="H59" s="245">
        <v>0</v>
      </c>
      <c r="I59" s="245">
        <v>0</v>
      </c>
      <c r="J59" s="245">
        <v>0</v>
      </c>
      <c r="K59" s="245">
        <v>0</v>
      </c>
      <c r="L59" s="245">
        <v>0</v>
      </c>
      <c r="M59" s="233">
        <f t="shared" si="6"/>
        <v>0</v>
      </c>
      <c r="N59" s="233">
        <f t="shared" si="7"/>
        <v>0</v>
      </c>
    </row>
    <row r="60" spans="1:14" ht="16.5" customHeight="1">
      <c r="A60" s="769" t="s">
        <v>612</v>
      </c>
      <c r="B60" s="769"/>
      <c r="C60" s="769"/>
      <c r="D60" s="769"/>
      <c r="E60" s="245">
        <v>0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L60" s="245">
        <v>0</v>
      </c>
      <c r="M60" s="233">
        <f t="shared" si="6"/>
        <v>0</v>
      </c>
      <c r="N60" s="233">
        <f t="shared" si="7"/>
        <v>0</v>
      </c>
    </row>
    <row r="61" spans="1:14" ht="16.5" customHeight="1">
      <c r="A61" s="769" t="s">
        <v>613</v>
      </c>
      <c r="B61" s="769"/>
      <c r="C61" s="769"/>
      <c r="D61" s="769"/>
      <c r="E61" s="245">
        <v>0</v>
      </c>
      <c r="F61" s="245">
        <v>0</v>
      </c>
      <c r="G61" s="245">
        <v>0</v>
      </c>
      <c r="H61" s="245">
        <v>0</v>
      </c>
      <c r="I61" s="245">
        <v>0</v>
      </c>
      <c r="J61" s="245">
        <v>0</v>
      </c>
      <c r="K61" s="245">
        <v>0</v>
      </c>
      <c r="L61" s="245">
        <v>0</v>
      </c>
      <c r="M61" s="233">
        <f t="shared" si="6"/>
        <v>0</v>
      </c>
      <c r="N61" s="233">
        <f t="shared" si="7"/>
        <v>0</v>
      </c>
    </row>
    <row r="62" spans="1:14" ht="16.5" customHeight="1">
      <c r="A62" s="267" t="s">
        <v>633</v>
      </c>
      <c r="B62" s="268"/>
      <c r="C62" s="268"/>
      <c r="D62" s="269"/>
      <c r="E62" s="233">
        <f aca="true" t="shared" si="8" ref="E62:L62">SUM(E52:E61)</f>
        <v>0</v>
      </c>
      <c r="F62" s="233">
        <f t="shared" si="8"/>
        <v>0</v>
      </c>
      <c r="G62" s="233">
        <f t="shared" si="8"/>
        <v>0</v>
      </c>
      <c r="H62" s="233">
        <f t="shared" si="8"/>
        <v>1</v>
      </c>
      <c r="I62" s="233">
        <f t="shared" si="8"/>
        <v>0</v>
      </c>
      <c r="J62" s="233">
        <f t="shared" si="8"/>
        <v>0</v>
      </c>
      <c r="K62" s="233">
        <f t="shared" si="8"/>
        <v>3</v>
      </c>
      <c r="L62" s="233">
        <f t="shared" si="8"/>
        <v>4</v>
      </c>
      <c r="M62" s="233">
        <f t="shared" si="6"/>
        <v>3</v>
      </c>
      <c r="N62" s="233">
        <f t="shared" si="7"/>
        <v>5</v>
      </c>
    </row>
    <row r="63" spans="1:14" ht="16.5" customHeight="1">
      <c r="A63" s="742" t="s">
        <v>126</v>
      </c>
      <c r="B63" s="743"/>
      <c r="C63" s="743"/>
      <c r="D63" s="744"/>
      <c r="E63" s="563">
        <f>E62+F62</f>
        <v>0</v>
      </c>
      <c r="F63" s="563"/>
      <c r="G63" s="563">
        <f>G62+H62</f>
        <v>1</v>
      </c>
      <c r="H63" s="563"/>
      <c r="I63" s="563">
        <f>I62+J62</f>
        <v>0</v>
      </c>
      <c r="J63" s="563"/>
      <c r="K63" s="563">
        <f>K62+L62</f>
        <v>7</v>
      </c>
      <c r="L63" s="563"/>
      <c r="M63" s="563">
        <f>M62+N62</f>
        <v>8</v>
      </c>
      <c r="N63" s="563"/>
    </row>
    <row r="64" spans="1:14" ht="16.5" customHeight="1">
      <c r="A64" s="185"/>
      <c r="B64" s="186"/>
      <c r="C64" s="186"/>
      <c r="D64" s="186"/>
      <c r="E64" s="196"/>
      <c r="F64" s="196"/>
      <c r="G64" s="196"/>
      <c r="H64" s="196"/>
      <c r="I64" s="196"/>
      <c r="J64" s="196"/>
      <c r="K64" s="196"/>
      <c r="L64" s="196"/>
      <c r="M64" s="196"/>
      <c r="N64" s="197"/>
    </row>
    <row r="65" spans="1:15" ht="16.5" customHeight="1">
      <c r="A65" s="253" t="s">
        <v>808</v>
      </c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5"/>
      <c r="O65" s="143"/>
    </row>
    <row r="66" spans="1:14" ht="16.5" customHeight="1">
      <c r="A66" s="742" t="s">
        <v>621</v>
      </c>
      <c r="B66" s="743"/>
      <c r="C66" s="743"/>
      <c r="D66" s="744"/>
      <c r="E66" s="563" t="s">
        <v>631</v>
      </c>
      <c r="F66" s="563"/>
      <c r="G66" s="603" t="s">
        <v>632</v>
      </c>
      <c r="H66" s="603"/>
      <c r="I66" s="603" t="s">
        <v>172</v>
      </c>
      <c r="J66" s="603"/>
      <c r="K66" s="603" t="s">
        <v>286</v>
      </c>
      <c r="L66" s="603"/>
      <c r="M66" s="616" t="s">
        <v>126</v>
      </c>
      <c r="N66" s="616"/>
    </row>
    <row r="67" spans="1:14" ht="16.5" customHeight="1">
      <c r="A67" s="769" t="s">
        <v>622</v>
      </c>
      <c r="B67" s="769"/>
      <c r="C67" s="769"/>
      <c r="D67" s="769"/>
      <c r="E67" s="772">
        <v>0</v>
      </c>
      <c r="F67" s="772"/>
      <c r="G67" s="772">
        <v>0</v>
      </c>
      <c r="H67" s="772"/>
      <c r="I67" s="772">
        <v>0</v>
      </c>
      <c r="J67" s="772"/>
      <c r="K67" s="772">
        <v>7</v>
      </c>
      <c r="L67" s="772"/>
      <c r="M67" s="563">
        <f>E67+G67+I67+K67</f>
        <v>7</v>
      </c>
      <c r="N67" s="563"/>
    </row>
    <row r="68" spans="1:14" ht="16.5" customHeight="1">
      <c r="A68" s="769" t="s">
        <v>623</v>
      </c>
      <c r="B68" s="769"/>
      <c r="C68" s="769"/>
      <c r="D68" s="769"/>
      <c r="E68" s="772">
        <v>0</v>
      </c>
      <c r="F68" s="772"/>
      <c r="G68" s="772">
        <v>0</v>
      </c>
      <c r="H68" s="772"/>
      <c r="I68" s="772">
        <v>0</v>
      </c>
      <c r="J68" s="772"/>
      <c r="K68" s="772">
        <v>0</v>
      </c>
      <c r="L68" s="772"/>
      <c r="M68" s="563">
        <f aca="true" t="shared" si="9" ref="M68:M75">E68+G68+I68+K68</f>
        <v>0</v>
      </c>
      <c r="N68" s="563"/>
    </row>
    <row r="69" spans="1:14" ht="16.5" customHeight="1">
      <c r="A69" s="769" t="s">
        <v>639</v>
      </c>
      <c r="B69" s="769"/>
      <c r="C69" s="769"/>
      <c r="D69" s="769"/>
      <c r="E69" s="772">
        <v>0</v>
      </c>
      <c r="F69" s="772"/>
      <c r="G69" s="772">
        <v>1</v>
      </c>
      <c r="H69" s="772"/>
      <c r="I69" s="772">
        <v>0</v>
      </c>
      <c r="J69" s="772"/>
      <c r="K69" s="772">
        <v>0</v>
      </c>
      <c r="L69" s="772"/>
      <c r="M69" s="563">
        <f t="shared" si="9"/>
        <v>1</v>
      </c>
      <c r="N69" s="563"/>
    </row>
    <row r="70" spans="1:14" ht="16.5" customHeight="1">
      <c r="A70" s="769" t="s">
        <v>624</v>
      </c>
      <c r="B70" s="769"/>
      <c r="C70" s="769"/>
      <c r="D70" s="769"/>
      <c r="E70" s="772">
        <v>0</v>
      </c>
      <c r="F70" s="772"/>
      <c r="G70" s="772">
        <v>0</v>
      </c>
      <c r="H70" s="772"/>
      <c r="I70" s="772">
        <v>0</v>
      </c>
      <c r="J70" s="772"/>
      <c r="K70" s="772">
        <v>0</v>
      </c>
      <c r="L70" s="772"/>
      <c r="M70" s="563">
        <f t="shared" si="9"/>
        <v>0</v>
      </c>
      <c r="N70" s="563"/>
    </row>
    <row r="71" spans="1:14" ht="17.25" customHeight="1">
      <c r="A71" s="769" t="s">
        <v>625</v>
      </c>
      <c r="B71" s="769"/>
      <c r="C71" s="769"/>
      <c r="D71" s="769"/>
      <c r="E71" s="772">
        <v>0</v>
      </c>
      <c r="F71" s="772"/>
      <c r="G71" s="772">
        <v>0</v>
      </c>
      <c r="H71" s="772"/>
      <c r="I71" s="772">
        <v>0</v>
      </c>
      <c r="J71" s="772"/>
      <c r="K71" s="772">
        <v>0</v>
      </c>
      <c r="L71" s="772"/>
      <c r="M71" s="563">
        <f t="shared" si="9"/>
        <v>0</v>
      </c>
      <c r="N71" s="563"/>
    </row>
    <row r="72" spans="1:14" ht="18" customHeight="1">
      <c r="A72" s="769" t="s">
        <v>626</v>
      </c>
      <c r="B72" s="769"/>
      <c r="C72" s="769"/>
      <c r="D72" s="769"/>
      <c r="E72" s="772">
        <v>0</v>
      </c>
      <c r="F72" s="772"/>
      <c r="G72" s="772">
        <v>0</v>
      </c>
      <c r="H72" s="772"/>
      <c r="I72" s="772">
        <v>0</v>
      </c>
      <c r="J72" s="772"/>
      <c r="K72" s="772">
        <v>0</v>
      </c>
      <c r="L72" s="772"/>
      <c r="M72" s="563">
        <f t="shared" si="9"/>
        <v>0</v>
      </c>
      <c r="N72" s="563"/>
    </row>
    <row r="73" spans="1:14" ht="18" customHeight="1">
      <c r="A73" s="769" t="s">
        <v>627</v>
      </c>
      <c r="B73" s="769"/>
      <c r="C73" s="769"/>
      <c r="D73" s="769"/>
      <c r="E73" s="772">
        <v>0</v>
      </c>
      <c r="F73" s="772"/>
      <c r="G73" s="772">
        <v>0</v>
      </c>
      <c r="H73" s="772"/>
      <c r="I73" s="772">
        <v>0</v>
      </c>
      <c r="J73" s="772"/>
      <c r="K73" s="772">
        <v>0</v>
      </c>
      <c r="L73" s="772"/>
      <c r="M73" s="563">
        <f t="shared" si="9"/>
        <v>0</v>
      </c>
      <c r="N73" s="563"/>
    </row>
    <row r="74" spans="1:14" ht="16.5" customHeight="1">
      <c r="A74" s="769" t="s">
        <v>122</v>
      </c>
      <c r="B74" s="769"/>
      <c r="C74" s="769"/>
      <c r="D74" s="769"/>
      <c r="E74" s="772">
        <v>0</v>
      </c>
      <c r="F74" s="772"/>
      <c r="G74" s="772">
        <v>0</v>
      </c>
      <c r="H74" s="772"/>
      <c r="I74" s="772">
        <v>0</v>
      </c>
      <c r="J74" s="772"/>
      <c r="K74" s="772">
        <v>0</v>
      </c>
      <c r="L74" s="772"/>
      <c r="M74" s="563">
        <f t="shared" si="9"/>
        <v>0</v>
      </c>
      <c r="N74" s="563"/>
    </row>
    <row r="75" spans="1:14" ht="15.75" customHeight="1">
      <c r="A75" s="781" t="s">
        <v>126</v>
      </c>
      <c r="B75" s="781"/>
      <c r="C75" s="781"/>
      <c r="D75" s="781"/>
      <c r="E75" s="563">
        <f>SUM(E67:E74)</f>
        <v>0</v>
      </c>
      <c r="F75" s="563"/>
      <c r="G75" s="563">
        <f>SUM(G67:G74)</f>
        <v>1</v>
      </c>
      <c r="H75" s="563"/>
      <c r="I75" s="563">
        <f>SUM(I67:I74)</f>
        <v>0</v>
      </c>
      <c r="J75" s="563"/>
      <c r="K75" s="563">
        <f>SUM(K67:K74)</f>
        <v>7</v>
      </c>
      <c r="L75" s="563"/>
      <c r="M75" s="563">
        <f t="shared" si="9"/>
        <v>8</v>
      </c>
      <c r="N75" s="563"/>
    </row>
    <row r="76" spans="1:14" ht="16.5" customHeight="1">
      <c r="A76" s="129"/>
      <c r="B76" s="129"/>
      <c r="C76" s="129"/>
      <c r="D76" s="129"/>
      <c r="E76" s="129"/>
      <c r="F76" s="129"/>
      <c r="G76" s="133"/>
      <c r="H76" s="133"/>
      <c r="I76" s="133"/>
      <c r="J76" s="133"/>
      <c r="K76" s="133"/>
      <c r="L76" s="133"/>
      <c r="M76" s="133"/>
      <c r="N76" s="133"/>
    </row>
    <row r="77" spans="1:14" ht="16.5" customHeight="1">
      <c r="A77" s="148"/>
      <c r="B77" s="148"/>
      <c r="C77" s="148"/>
      <c r="D77" s="148"/>
      <c r="E77" s="148"/>
      <c r="F77" s="148"/>
      <c r="G77" s="131"/>
      <c r="H77" s="131"/>
      <c r="I77" s="131"/>
      <c r="J77" s="131"/>
      <c r="K77" s="131"/>
      <c r="L77" s="131"/>
      <c r="M77" s="131"/>
      <c r="N77" s="131"/>
    </row>
    <row r="78" spans="1:15" ht="21.75" customHeight="1">
      <c r="A78" s="342" t="s">
        <v>809</v>
      </c>
      <c r="B78" s="641"/>
      <c r="C78" s="641"/>
      <c r="D78" s="641"/>
      <c r="E78" s="641"/>
      <c r="F78" s="641"/>
      <c r="G78" s="641"/>
      <c r="H78" s="641"/>
      <c r="I78" s="641"/>
      <c r="J78" s="641"/>
      <c r="K78" s="641"/>
      <c r="L78" s="641"/>
      <c r="M78" s="641"/>
      <c r="N78" s="641"/>
      <c r="O78" s="143"/>
    </row>
    <row r="79" spans="1:14" ht="17.25" customHeight="1">
      <c r="A79" s="624" t="s">
        <v>184</v>
      </c>
      <c r="B79" s="625"/>
      <c r="C79" s="625"/>
      <c r="D79" s="625"/>
      <c r="E79" s="625"/>
      <c r="F79" s="625"/>
      <c r="G79" s="625"/>
      <c r="H79" s="626"/>
      <c r="I79" s="525" t="s">
        <v>641</v>
      </c>
      <c r="J79" s="630"/>
      <c r="K79" s="630"/>
      <c r="L79" s="526"/>
      <c r="M79" s="643" t="s">
        <v>126</v>
      </c>
      <c r="N79" s="644"/>
    </row>
    <row r="80" spans="1:14" ht="16.5" customHeight="1">
      <c r="A80" s="627"/>
      <c r="B80" s="628"/>
      <c r="C80" s="628"/>
      <c r="D80" s="628"/>
      <c r="E80" s="628"/>
      <c r="F80" s="628"/>
      <c r="G80" s="628"/>
      <c r="H80" s="629"/>
      <c r="I80" s="642" t="s">
        <v>102</v>
      </c>
      <c r="J80" s="642"/>
      <c r="K80" s="642" t="s">
        <v>103</v>
      </c>
      <c r="L80" s="642"/>
      <c r="M80" s="645"/>
      <c r="N80" s="646"/>
    </row>
    <row r="81" spans="1:15" ht="16.5" customHeight="1">
      <c r="A81" s="623" t="s">
        <v>631</v>
      </c>
      <c r="B81" s="623"/>
      <c r="C81" s="623"/>
      <c r="D81" s="623"/>
      <c r="E81" s="623"/>
      <c r="F81" s="623"/>
      <c r="G81" s="623"/>
      <c r="H81" s="623"/>
      <c r="I81" s="621">
        <v>0</v>
      </c>
      <c r="J81" s="622"/>
      <c r="K81" s="621">
        <v>0</v>
      </c>
      <c r="L81" s="622"/>
      <c r="M81" s="588">
        <f>I81+K81</f>
        <v>0</v>
      </c>
      <c r="N81" s="589"/>
      <c r="O81" s="99"/>
    </row>
    <row r="82" spans="1:15" ht="16.5" customHeight="1">
      <c r="A82" s="631" t="s">
        <v>632</v>
      </c>
      <c r="B82" s="631"/>
      <c r="C82" s="631"/>
      <c r="D82" s="631"/>
      <c r="E82" s="631"/>
      <c r="F82" s="631"/>
      <c r="G82" s="631"/>
      <c r="H82" s="631"/>
      <c r="I82" s="621">
        <v>0</v>
      </c>
      <c r="J82" s="622"/>
      <c r="K82" s="621">
        <v>0</v>
      </c>
      <c r="L82" s="622"/>
      <c r="M82" s="588">
        <f>I82+K82</f>
        <v>0</v>
      </c>
      <c r="N82" s="589"/>
      <c r="O82" s="99"/>
    </row>
    <row r="83" spans="1:14" ht="15" customHeight="1">
      <c r="A83" s="631" t="s">
        <v>172</v>
      </c>
      <c r="B83" s="631"/>
      <c r="C83" s="631"/>
      <c r="D83" s="631"/>
      <c r="E83" s="631"/>
      <c r="F83" s="631"/>
      <c r="G83" s="631"/>
      <c r="H83" s="631"/>
      <c r="I83" s="621">
        <v>0</v>
      </c>
      <c r="J83" s="622"/>
      <c r="K83" s="621">
        <v>2</v>
      </c>
      <c r="L83" s="622"/>
      <c r="M83" s="588">
        <f>I83+K83</f>
        <v>2</v>
      </c>
      <c r="N83" s="589"/>
    </row>
    <row r="84" spans="1:15" ht="15" customHeight="1">
      <c r="A84" s="631" t="s">
        <v>286</v>
      </c>
      <c r="B84" s="631"/>
      <c r="C84" s="631"/>
      <c r="D84" s="631"/>
      <c r="E84" s="631"/>
      <c r="F84" s="631"/>
      <c r="G84" s="631"/>
      <c r="H84" s="631"/>
      <c r="I84" s="621">
        <v>0</v>
      </c>
      <c r="J84" s="622"/>
      <c r="K84" s="621">
        <v>0</v>
      </c>
      <c r="L84" s="622"/>
      <c r="M84" s="588">
        <f>I84+K84</f>
        <v>0</v>
      </c>
      <c r="N84" s="589"/>
      <c r="O84" s="150"/>
    </row>
    <row r="85" spans="1:14" ht="18" customHeight="1">
      <c r="A85" s="673" t="s">
        <v>126</v>
      </c>
      <c r="B85" s="673"/>
      <c r="C85" s="673"/>
      <c r="D85" s="673"/>
      <c r="E85" s="673"/>
      <c r="F85" s="673"/>
      <c r="G85" s="673"/>
      <c r="H85" s="673"/>
      <c r="I85" s="770">
        <f>SUM(I81:I84)</f>
        <v>0</v>
      </c>
      <c r="J85" s="771"/>
      <c r="K85" s="770">
        <f>SUM(K81:K84)</f>
        <v>2</v>
      </c>
      <c r="L85" s="771"/>
      <c r="M85" s="588">
        <f>I85+K85</f>
        <v>2</v>
      </c>
      <c r="N85" s="589"/>
    </row>
    <row r="86" spans="1:14" ht="17.25" customHeight="1">
      <c r="A86" s="149"/>
      <c r="B86" s="149"/>
      <c r="C86" s="149"/>
      <c r="D86" s="149"/>
      <c r="E86" s="149"/>
      <c r="F86" s="149"/>
      <c r="G86" s="149"/>
      <c r="H86" s="149"/>
      <c r="I86" s="131"/>
      <c r="J86" s="131"/>
      <c r="K86" s="131"/>
      <c r="L86" s="131"/>
      <c r="M86" s="131"/>
      <c r="N86" s="131"/>
    </row>
    <row r="87" spans="1:14" ht="19.5" customHeight="1">
      <c r="A87" s="715" t="s">
        <v>810</v>
      </c>
      <c r="B87" s="716"/>
      <c r="C87" s="716"/>
      <c r="D87" s="716"/>
      <c r="E87" s="716"/>
      <c r="F87" s="716"/>
      <c r="G87" s="716"/>
      <c r="H87" s="716"/>
      <c r="I87" s="716"/>
      <c r="J87" s="716"/>
      <c r="K87" s="716"/>
      <c r="L87" s="716"/>
      <c r="M87" s="716"/>
      <c r="N87" s="717"/>
    </row>
    <row r="88" spans="1:14" ht="25.5" customHeight="1">
      <c r="A88" s="718" t="s">
        <v>652</v>
      </c>
      <c r="B88" s="719"/>
      <c r="C88" s="719"/>
      <c r="D88" s="719"/>
      <c r="E88" s="719"/>
      <c r="F88" s="719"/>
      <c r="G88" s="720"/>
      <c r="H88" s="721">
        <v>63</v>
      </c>
      <c r="I88" s="722"/>
      <c r="J88" s="722"/>
      <c r="K88" s="722"/>
      <c r="L88" s="722"/>
      <c r="M88" s="722"/>
      <c r="N88" s="722"/>
    </row>
    <row r="89" spans="1:14" ht="26.25" customHeight="1">
      <c r="A89" s="718" t="s">
        <v>653</v>
      </c>
      <c r="B89" s="719"/>
      <c r="C89" s="719"/>
      <c r="D89" s="719"/>
      <c r="E89" s="719"/>
      <c r="F89" s="719"/>
      <c r="G89" s="720"/>
      <c r="H89" s="721">
        <v>0</v>
      </c>
      <c r="I89" s="722"/>
      <c r="J89" s="722"/>
      <c r="K89" s="722"/>
      <c r="L89" s="722"/>
      <c r="M89" s="722"/>
      <c r="N89" s="722"/>
    </row>
    <row r="90" spans="1:14" ht="16.5" customHeight="1">
      <c r="A90" s="154"/>
      <c r="B90" s="154"/>
      <c r="C90" s="154"/>
      <c r="D90" s="154"/>
      <c r="E90" s="154"/>
      <c r="F90" s="154"/>
      <c r="G90" s="154"/>
      <c r="H90" s="155"/>
      <c r="I90" s="156"/>
      <c r="J90" s="156"/>
      <c r="K90" s="156"/>
      <c r="L90" s="156"/>
      <c r="M90" s="156"/>
      <c r="N90" s="156"/>
    </row>
    <row r="91" spans="1:14" ht="23.25" customHeight="1">
      <c r="A91" s="705" t="s">
        <v>811</v>
      </c>
      <c r="B91" s="706"/>
      <c r="C91" s="706"/>
      <c r="D91" s="706"/>
      <c r="E91" s="706"/>
      <c r="F91" s="706"/>
      <c r="G91" s="706"/>
      <c r="H91" s="706"/>
      <c r="I91" s="706"/>
      <c r="J91" s="706"/>
      <c r="K91" s="706"/>
      <c r="L91" s="706"/>
      <c r="M91" s="706"/>
      <c r="N91" s="707"/>
    </row>
    <row r="92" spans="1:14" ht="27.75" customHeight="1">
      <c r="A92" s="718" t="s">
        <v>676</v>
      </c>
      <c r="B92" s="719"/>
      <c r="C92" s="719"/>
      <c r="D92" s="719"/>
      <c r="E92" s="719"/>
      <c r="F92" s="719"/>
      <c r="G92" s="720"/>
      <c r="H92" s="721">
        <v>63</v>
      </c>
      <c r="I92" s="722"/>
      <c r="J92" s="722"/>
      <c r="K92" s="722"/>
      <c r="L92" s="722"/>
      <c r="M92" s="722"/>
      <c r="N92" s="722"/>
    </row>
    <row r="93" spans="1:14" ht="16.5" customHeight="1">
      <c r="A93" s="718" t="s">
        <v>675</v>
      </c>
      <c r="B93" s="719"/>
      <c r="C93" s="719"/>
      <c r="D93" s="719"/>
      <c r="E93" s="719"/>
      <c r="F93" s="719"/>
      <c r="G93" s="720"/>
      <c r="H93" s="721">
        <v>63</v>
      </c>
      <c r="I93" s="722"/>
      <c r="J93" s="722"/>
      <c r="K93" s="722"/>
      <c r="L93" s="722"/>
      <c r="M93" s="722"/>
      <c r="N93" s="722"/>
    </row>
    <row r="94" spans="1:14" ht="16.5" customHeight="1">
      <c r="A94" s="154"/>
      <c r="B94" s="154"/>
      <c r="C94" s="154"/>
      <c r="D94" s="154"/>
      <c r="E94" s="154"/>
      <c r="F94" s="154"/>
      <c r="G94" s="154"/>
      <c r="H94" s="155"/>
      <c r="I94" s="156"/>
      <c r="J94" s="156"/>
      <c r="K94" s="156"/>
      <c r="L94" s="156"/>
      <c r="M94" s="156"/>
      <c r="N94" s="156"/>
    </row>
    <row r="95" spans="1:14" ht="16.5" customHeight="1">
      <c r="A95" s="773" t="s">
        <v>891</v>
      </c>
      <c r="B95" s="774"/>
      <c r="C95" s="774"/>
      <c r="D95" s="774"/>
      <c r="E95" s="774"/>
      <c r="F95" s="774"/>
      <c r="G95" s="774"/>
      <c r="H95" s="774"/>
      <c r="I95" s="774"/>
      <c r="J95" s="774"/>
      <c r="K95" s="774"/>
      <c r="L95" s="774"/>
      <c r="M95" s="774"/>
      <c r="N95" s="775"/>
    </row>
    <row r="96" spans="1:14" ht="16.5" customHeight="1">
      <c r="A96" s="148"/>
      <c r="B96" s="148"/>
      <c r="C96" s="148"/>
      <c r="D96" s="148"/>
      <c r="E96" s="148"/>
      <c r="F96" s="148"/>
      <c r="G96" s="131"/>
      <c r="H96" s="131"/>
      <c r="I96" s="131"/>
      <c r="J96" s="131"/>
      <c r="K96" s="131"/>
      <c r="L96" s="131"/>
      <c r="M96" s="131"/>
      <c r="N96" s="131"/>
    </row>
    <row r="97" spans="1:15" ht="16.5" customHeight="1">
      <c r="A97" s="253" t="s">
        <v>812</v>
      </c>
      <c r="B97" s="254"/>
      <c r="C97" s="254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5"/>
      <c r="O97" s="150"/>
    </row>
    <row r="98" spans="1:20" ht="16.5" customHeight="1">
      <c r="A98" s="779" t="s">
        <v>198</v>
      </c>
      <c r="B98" s="779"/>
      <c r="C98" s="779"/>
      <c r="D98" s="779"/>
      <c r="E98" s="256" t="s">
        <v>184</v>
      </c>
      <c r="F98" s="256"/>
      <c r="G98" s="256"/>
      <c r="H98" s="256"/>
      <c r="I98" s="256"/>
      <c r="J98" s="256"/>
      <c r="K98" s="256"/>
      <c r="L98" s="256"/>
      <c r="M98" s="747" t="s">
        <v>126</v>
      </c>
      <c r="N98" s="748"/>
      <c r="O98" s="745"/>
      <c r="P98" s="746"/>
      <c r="Q98" s="746"/>
      <c r="R98" s="746"/>
      <c r="S98" s="746"/>
      <c r="T98" s="746"/>
    </row>
    <row r="99" spans="1:20" ht="26.25" customHeight="1">
      <c r="A99" s="779"/>
      <c r="B99" s="779"/>
      <c r="C99" s="779"/>
      <c r="D99" s="779"/>
      <c r="E99" s="563" t="s">
        <v>631</v>
      </c>
      <c r="F99" s="563"/>
      <c r="G99" s="603" t="s">
        <v>632</v>
      </c>
      <c r="H99" s="603"/>
      <c r="I99" s="603" t="s">
        <v>172</v>
      </c>
      <c r="J99" s="603"/>
      <c r="K99" s="603" t="s">
        <v>286</v>
      </c>
      <c r="L99" s="603"/>
      <c r="M99" s="749"/>
      <c r="N99" s="750"/>
      <c r="O99" s="745"/>
      <c r="P99" s="746"/>
      <c r="Q99" s="746"/>
      <c r="R99" s="746"/>
      <c r="S99" s="746"/>
      <c r="T99" s="746"/>
    </row>
    <row r="100" spans="1:20" ht="21.75" customHeight="1">
      <c r="A100" s="779"/>
      <c r="B100" s="779"/>
      <c r="C100" s="779"/>
      <c r="D100" s="779"/>
      <c r="E100" s="187" t="s">
        <v>102</v>
      </c>
      <c r="F100" s="187" t="s">
        <v>103</v>
      </c>
      <c r="G100" s="177" t="s">
        <v>102</v>
      </c>
      <c r="H100" s="139" t="s">
        <v>103</v>
      </c>
      <c r="I100" s="177" t="s">
        <v>102</v>
      </c>
      <c r="J100" s="177" t="s">
        <v>103</v>
      </c>
      <c r="K100" s="177" t="s">
        <v>102</v>
      </c>
      <c r="L100" s="177" t="s">
        <v>103</v>
      </c>
      <c r="M100" s="179" t="s">
        <v>102</v>
      </c>
      <c r="N100" s="177" t="s">
        <v>103</v>
      </c>
      <c r="O100" s="745"/>
      <c r="P100" s="746"/>
      <c r="Q100" s="746"/>
      <c r="R100" s="746"/>
      <c r="S100" s="746"/>
      <c r="T100" s="746"/>
    </row>
    <row r="101" spans="1:20" ht="39" customHeight="1">
      <c r="A101" s="532" t="s">
        <v>643</v>
      </c>
      <c r="B101" s="533"/>
      <c r="C101" s="533"/>
      <c r="D101" s="534"/>
      <c r="E101" s="245">
        <v>0</v>
      </c>
      <c r="F101" s="245">
        <v>0</v>
      </c>
      <c r="G101" s="245">
        <v>0</v>
      </c>
      <c r="H101" s="245">
        <v>0</v>
      </c>
      <c r="I101" s="245">
        <v>0</v>
      </c>
      <c r="J101" s="245">
        <v>0</v>
      </c>
      <c r="K101" s="245">
        <v>0</v>
      </c>
      <c r="L101" s="245">
        <v>0</v>
      </c>
      <c r="M101" s="233">
        <f>E101+G101+I101+K101</f>
        <v>0</v>
      </c>
      <c r="N101" s="233">
        <f>F101+H101+J101+L101</f>
        <v>0</v>
      </c>
      <c r="O101" s="745"/>
      <c r="P101" s="746"/>
      <c r="Q101" s="746"/>
      <c r="R101" s="746"/>
      <c r="S101" s="746"/>
      <c r="T101" s="746"/>
    </row>
    <row r="102" spans="1:20" ht="35.25" customHeight="1">
      <c r="A102" s="532" t="s">
        <v>642</v>
      </c>
      <c r="B102" s="533"/>
      <c r="C102" s="533"/>
      <c r="D102" s="534"/>
      <c r="E102" s="245">
        <v>0</v>
      </c>
      <c r="F102" s="245">
        <v>0</v>
      </c>
      <c r="G102" s="245">
        <v>0</v>
      </c>
      <c r="H102" s="245">
        <v>0</v>
      </c>
      <c r="I102" s="245">
        <v>0</v>
      </c>
      <c r="J102" s="245">
        <v>0</v>
      </c>
      <c r="K102" s="245">
        <v>0</v>
      </c>
      <c r="L102" s="245">
        <v>0</v>
      </c>
      <c r="M102" s="233">
        <f aca="true" t="shared" si="10" ref="M102:M107">E102+G102+I102+K102</f>
        <v>0</v>
      </c>
      <c r="N102" s="233">
        <f aca="true" t="shared" si="11" ref="N102:N107">F102+H102+J102+L102</f>
        <v>0</v>
      </c>
      <c r="O102" s="745"/>
      <c r="P102" s="746"/>
      <c r="Q102" s="746"/>
      <c r="R102" s="746"/>
      <c r="S102" s="746"/>
      <c r="T102" s="746"/>
    </row>
    <row r="103" spans="1:20" ht="15.75" customHeight="1">
      <c r="A103" s="532" t="s">
        <v>644</v>
      </c>
      <c r="B103" s="533"/>
      <c r="C103" s="533"/>
      <c r="D103" s="534"/>
      <c r="E103" s="245">
        <v>0</v>
      </c>
      <c r="F103" s="245">
        <v>0</v>
      </c>
      <c r="G103" s="245">
        <v>0</v>
      </c>
      <c r="H103" s="245">
        <v>0</v>
      </c>
      <c r="I103" s="245">
        <v>0</v>
      </c>
      <c r="J103" s="245">
        <v>0</v>
      </c>
      <c r="K103" s="245">
        <v>0</v>
      </c>
      <c r="L103" s="245">
        <v>0</v>
      </c>
      <c r="M103" s="233">
        <f t="shared" si="10"/>
        <v>0</v>
      </c>
      <c r="N103" s="233">
        <f t="shared" si="11"/>
        <v>0</v>
      </c>
      <c r="O103" s="745"/>
      <c r="P103" s="746"/>
      <c r="Q103" s="746"/>
      <c r="R103" s="746"/>
      <c r="S103" s="746"/>
      <c r="T103" s="746"/>
    </row>
    <row r="104" spans="1:20" ht="18" customHeight="1">
      <c r="A104" s="532" t="s">
        <v>355</v>
      </c>
      <c r="B104" s="533"/>
      <c r="C104" s="533"/>
      <c r="D104" s="534"/>
      <c r="E104" s="245">
        <v>0</v>
      </c>
      <c r="F104" s="245">
        <v>0</v>
      </c>
      <c r="G104" s="245">
        <v>0</v>
      </c>
      <c r="H104" s="245">
        <v>0</v>
      </c>
      <c r="I104" s="245">
        <v>0</v>
      </c>
      <c r="J104" s="245">
        <v>0</v>
      </c>
      <c r="K104" s="245">
        <v>0</v>
      </c>
      <c r="L104" s="245">
        <v>0</v>
      </c>
      <c r="M104" s="233">
        <f t="shared" si="10"/>
        <v>0</v>
      </c>
      <c r="N104" s="233">
        <f t="shared" si="11"/>
        <v>0</v>
      </c>
      <c r="O104" s="745"/>
      <c r="P104" s="746"/>
      <c r="Q104" s="746"/>
      <c r="R104" s="746"/>
      <c r="S104" s="746"/>
      <c r="T104" s="746"/>
    </row>
    <row r="105" spans="1:19" ht="16.5" customHeight="1">
      <c r="A105" s="532" t="s">
        <v>645</v>
      </c>
      <c r="B105" s="533"/>
      <c r="C105" s="533"/>
      <c r="D105" s="534"/>
      <c r="E105" s="245">
        <v>0</v>
      </c>
      <c r="F105" s="245">
        <v>0</v>
      </c>
      <c r="G105" s="245">
        <v>0</v>
      </c>
      <c r="H105" s="245">
        <v>0</v>
      </c>
      <c r="I105" s="245">
        <v>0</v>
      </c>
      <c r="J105" s="245">
        <v>2</v>
      </c>
      <c r="K105" s="245">
        <v>1</v>
      </c>
      <c r="L105" s="245">
        <v>1</v>
      </c>
      <c r="M105" s="233">
        <f t="shared" si="10"/>
        <v>1</v>
      </c>
      <c r="N105" s="233">
        <f t="shared" si="11"/>
        <v>3</v>
      </c>
      <c r="O105" s="138"/>
      <c r="P105" s="138"/>
      <c r="Q105" s="138"/>
      <c r="R105" s="138"/>
      <c r="S105" s="138"/>
    </row>
    <row r="106" spans="1:14" ht="16.5" customHeight="1">
      <c r="A106" s="532" t="s">
        <v>206</v>
      </c>
      <c r="B106" s="533"/>
      <c r="C106" s="533"/>
      <c r="D106" s="534"/>
      <c r="E106" s="245">
        <v>0</v>
      </c>
      <c r="F106" s="245">
        <v>0</v>
      </c>
      <c r="G106" s="245">
        <v>0</v>
      </c>
      <c r="H106" s="245">
        <v>0</v>
      </c>
      <c r="I106" s="245">
        <v>0</v>
      </c>
      <c r="J106" s="245">
        <v>0</v>
      </c>
      <c r="K106" s="245">
        <v>0</v>
      </c>
      <c r="L106" s="245">
        <v>0</v>
      </c>
      <c r="M106" s="233">
        <f t="shared" si="10"/>
        <v>0</v>
      </c>
      <c r="N106" s="233">
        <f t="shared" si="11"/>
        <v>0</v>
      </c>
    </row>
    <row r="107" spans="1:14" ht="16.5" customHeight="1">
      <c r="A107" s="742" t="s">
        <v>733</v>
      </c>
      <c r="B107" s="743"/>
      <c r="C107" s="743"/>
      <c r="D107" s="744"/>
      <c r="E107" s="233">
        <f aca="true" t="shared" si="12" ref="E107:L107">SUM(E101:E106)</f>
        <v>0</v>
      </c>
      <c r="F107" s="233">
        <f t="shared" si="12"/>
        <v>0</v>
      </c>
      <c r="G107" s="233">
        <f t="shared" si="12"/>
        <v>0</v>
      </c>
      <c r="H107" s="233">
        <f t="shared" si="12"/>
        <v>0</v>
      </c>
      <c r="I107" s="233">
        <f t="shared" si="12"/>
        <v>0</v>
      </c>
      <c r="J107" s="233">
        <f t="shared" si="12"/>
        <v>2</v>
      </c>
      <c r="K107" s="233">
        <f t="shared" si="12"/>
        <v>1</v>
      </c>
      <c r="L107" s="233">
        <f t="shared" si="12"/>
        <v>1</v>
      </c>
      <c r="M107" s="233">
        <f t="shared" si="10"/>
        <v>1</v>
      </c>
      <c r="N107" s="233">
        <f t="shared" si="11"/>
        <v>3</v>
      </c>
    </row>
    <row r="108" spans="1:14" ht="16.5" customHeight="1">
      <c r="A108" s="359" t="s">
        <v>126</v>
      </c>
      <c r="B108" s="360"/>
      <c r="C108" s="360"/>
      <c r="D108" s="360"/>
      <c r="E108" s="563">
        <f>E107+F107</f>
        <v>0</v>
      </c>
      <c r="F108" s="563"/>
      <c r="G108" s="562">
        <f>G107+H107</f>
        <v>0</v>
      </c>
      <c r="H108" s="562"/>
      <c r="I108" s="562">
        <f>I107+J107</f>
        <v>2</v>
      </c>
      <c r="J108" s="562"/>
      <c r="K108" s="562">
        <f>K107+L107</f>
        <v>2</v>
      </c>
      <c r="L108" s="562"/>
      <c r="M108" s="589">
        <f>M107+N107</f>
        <v>4</v>
      </c>
      <c r="N108" s="562"/>
    </row>
    <row r="109" spans="1:14" ht="16.5" customHeight="1">
      <c r="A109" s="126"/>
      <c r="B109" s="126"/>
      <c r="C109" s="126"/>
      <c r="D109" s="126"/>
      <c r="E109" s="126"/>
      <c r="F109" s="126"/>
      <c r="G109" s="127"/>
      <c r="H109" s="127"/>
      <c r="I109" s="128"/>
      <c r="J109" s="128"/>
      <c r="K109" s="128"/>
      <c r="L109" s="128"/>
      <c r="M109" s="128"/>
      <c r="N109" s="128"/>
    </row>
    <row r="110" spans="1:15" ht="16.5" customHeight="1">
      <c r="A110" s="713" t="s">
        <v>901</v>
      </c>
      <c r="B110" s="713"/>
      <c r="C110" s="713"/>
      <c r="D110" s="713"/>
      <c r="E110" s="714"/>
      <c r="F110" s="714"/>
      <c r="G110" s="714"/>
      <c r="H110" s="714"/>
      <c r="I110" s="714"/>
      <c r="J110" s="714"/>
      <c r="K110" s="714"/>
      <c r="L110" s="714"/>
      <c r="M110" s="714"/>
      <c r="N110" s="714"/>
      <c r="O110" s="143"/>
    </row>
    <row r="111" spans="1:14" ht="16.5" customHeight="1">
      <c r="A111" s="610" t="s">
        <v>352</v>
      </c>
      <c r="B111" s="611"/>
      <c r="C111" s="611"/>
      <c r="D111" s="611"/>
      <c r="E111" s="611"/>
      <c r="F111" s="611"/>
      <c r="G111" s="611"/>
      <c r="H111" s="611"/>
      <c r="I111" s="611"/>
      <c r="J111" s="612"/>
      <c r="K111" s="406" t="s">
        <v>468</v>
      </c>
      <c r="L111" s="406"/>
      <c r="M111" s="406"/>
      <c r="N111" s="406"/>
    </row>
    <row r="112" spans="1:14" ht="16.5" customHeight="1">
      <c r="A112" s="613"/>
      <c r="B112" s="614"/>
      <c r="C112" s="614"/>
      <c r="D112" s="614"/>
      <c r="E112" s="614"/>
      <c r="F112" s="614"/>
      <c r="G112" s="614"/>
      <c r="H112" s="614"/>
      <c r="I112" s="614"/>
      <c r="J112" s="615"/>
      <c r="K112" s="256" t="s">
        <v>102</v>
      </c>
      <c r="L112" s="256"/>
      <c r="M112" s="256" t="s">
        <v>103</v>
      </c>
      <c r="N112" s="256"/>
    </row>
    <row r="113" spans="1:15" ht="36.75" customHeight="1">
      <c r="A113" s="617" t="s">
        <v>650</v>
      </c>
      <c r="B113" s="618"/>
      <c r="C113" s="618"/>
      <c r="D113" s="618"/>
      <c r="E113" s="618"/>
      <c r="F113" s="618"/>
      <c r="G113" s="618"/>
      <c r="H113" s="618"/>
      <c r="I113" s="618"/>
      <c r="J113" s="618"/>
      <c r="K113" s="702">
        <v>0</v>
      </c>
      <c r="L113" s="703"/>
      <c r="M113" s="702">
        <v>0</v>
      </c>
      <c r="N113" s="703"/>
      <c r="O113" s="99"/>
    </row>
    <row r="114" spans="1:14" ht="26.25" customHeight="1">
      <c r="A114" s="511" t="s">
        <v>465</v>
      </c>
      <c r="B114" s="512"/>
      <c r="C114" s="512"/>
      <c r="D114" s="512"/>
      <c r="E114" s="512"/>
      <c r="F114" s="512"/>
      <c r="G114" s="512"/>
      <c r="H114" s="512"/>
      <c r="I114" s="512"/>
      <c r="J114" s="512"/>
      <c r="K114" s="702">
        <v>0</v>
      </c>
      <c r="L114" s="703"/>
      <c r="M114" s="702">
        <v>0</v>
      </c>
      <c r="N114" s="703"/>
    </row>
    <row r="115" spans="1:14" ht="16.5" customHeight="1">
      <c r="A115" s="511" t="s">
        <v>766</v>
      </c>
      <c r="B115" s="512"/>
      <c r="C115" s="512"/>
      <c r="D115" s="512"/>
      <c r="E115" s="512"/>
      <c r="F115" s="512"/>
      <c r="G115" s="512"/>
      <c r="H115" s="512"/>
      <c r="I115" s="512"/>
      <c r="J115" s="512"/>
      <c r="K115" s="702">
        <v>0</v>
      </c>
      <c r="L115" s="703"/>
      <c r="M115" s="702">
        <v>0</v>
      </c>
      <c r="N115" s="703"/>
    </row>
    <row r="116" spans="1:14" ht="17.25" customHeight="1">
      <c r="A116" s="708" t="s">
        <v>651</v>
      </c>
      <c r="B116" s="709"/>
      <c r="C116" s="709"/>
      <c r="D116" s="709"/>
      <c r="E116" s="709"/>
      <c r="F116" s="709"/>
      <c r="G116" s="709"/>
      <c r="H116" s="709"/>
      <c r="I116" s="709"/>
      <c r="J116" s="709"/>
      <c r="K116" s="702">
        <v>0</v>
      </c>
      <c r="L116" s="703"/>
      <c r="M116" s="702">
        <v>0</v>
      </c>
      <c r="N116" s="703"/>
    </row>
    <row r="117" spans="1:14" ht="18.75" customHeight="1">
      <c r="A117" s="708" t="s">
        <v>356</v>
      </c>
      <c r="B117" s="709"/>
      <c r="C117" s="709"/>
      <c r="D117" s="709"/>
      <c r="E117" s="709"/>
      <c r="F117" s="709"/>
      <c r="G117" s="709"/>
      <c r="H117" s="709"/>
      <c r="I117" s="709"/>
      <c r="J117" s="709"/>
      <c r="K117" s="702">
        <v>0</v>
      </c>
      <c r="L117" s="703"/>
      <c r="M117" s="702">
        <v>0</v>
      </c>
      <c r="N117" s="703"/>
    </row>
    <row r="118" spans="1:15" ht="16.5" customHeight="1">
      <c r="A118" s="511" t="s">
        <v>746</v>
      </c>
      <c r="B118" s="512"/>
      <c r="C118" s="512"/>
      <c r="D118" s="512"/>
      <c r="E118" s="512"/>
      <c r="F118" s="512"/>
      <c r="G118" s="512"/>
      <c r="H118" s="512"/>
      <c r="I118" s="512"/>
      <c r="J118" s="512"/>
      <c r="K118" s="702">
        <v>1</v>
      </c>
      <c r="L118" s="703"/>
      <c r="M118" s="702">
        <v>3</v>
      </c>
      <c r="N118" s="703"/>
      <c r="O118" s="138"/>
    </row>
    <row r="119" spans="1:14" ht="18.75" customHeight="1">
      <c r="A119" s="477" t="s">
        <v>351</v>
      </c>
      <c r="B119" s="700"/>
      <c r="C119" s="700"/>
      <c r="D119" s="700"/>
      <c r="E119" s="700"/>
      <c r="F119" s="700"/>
      <c r="G119" s="700"/>
      <c r="H119" s="700"/>
      <c r="I119" s="700"/>
      <c r="J119" s="700"/>
      <c r="K119" s="702">
        <v>0</v>
      </c>
      <c r="L119" s="703"/>
      <c r="M119" s="702">
        <v>0</v>
      </c>
      <c r="N119" s="703"/>
    </row>
    <row r="120" spans="1:14" ht="16.5" customHeight="1">
      <c r="A120" s="619" t="s">
        <v>633</v>
      </c>
      <c r="B120" s="620"/>
      <c r="C120" s="620"/>
      <c r="D120" s="620"/>
      <c r="E120" s="620"/>
      <c r="F120" s="620"/>
      <c r="G120" s="620"/>
      <c r="H120" s="620"/>
      <c r="I120" s="620"/>
      <c r="J120" s="620"/>
      <c r="K120" s="777">
        <f>SUM(K113:K119)</f>
        <v>1</v>
      </c>
      <c r="L120" s="778"/>
      <c r="M120" s="777">
        <f>SUM(M113:M119)</f>
        <v>3</v>
      </c>
      <c r="N120" s="778"/>
    </row>
    <row r="121" spans="1:14" ht="16.5" customHeight="1">
      <c r="A121" s="619" t="s">
        <v>126</v>
      </c>
      <c r="B121" s="620"/>
      <c r="C121" s="620"/>
      <c r="D121" s="620"/>
      <c r="E121" s="620"/>
      <c r="F121" s="620"/>
      <c r="G121" s="620"/>
      <c r="H121" s="620"/>
      <c r="I121" s="620"/>
      <c r="J121" s="780"/>
      <c r="K121" s="776">
        <f>K120+M120</f>
        <v>4</v>
      </c>
      <c r="L121" s="776"/>
      <c r="M121" s="776"/>
      <c r="N121" s="776"/>
    </row>
    <row r="122" spans="1:15" ht="16.5" customHeight="1">
      <c r="A122" s="135"/>
      <c r="B122" s="136"/>
      <c r="C122" s="136"/>
      <c r="D122" s="136"/>
      <c r="E122" s="136"/>
      <c r="F122" s="136"/>
      <c r="G122" s="140"/>
      <c r="H122" s="140"/>
      <c r="I122" s="141"/>
      <c r="J122" s="141"/>
      <c r="K122" s="141"/>
      <c r="L122" s="141"/>
      <c r="M122" s="141"/>
      <c r="N122" s="142"/>
      <c r="O122" s="99"/>
    </row>
    <row r="123" spans="1:14" ht="16.5" customHeight="1">
      <c r="A123" s="253" t="s">
        <v>813</v>
      </c>
      <c r="B123" s="254"/>
      <c r="C123" s="254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5"/>
    </row>
    <row r="124" spans="1:14" ht="16.5" customHeight="1">
      <c r="A124" s="598" t="s">
        <v>198</v>
      </c>
      <c r="B124" s="606"/>
      <c r="C124" s="606"/>
      <c r="D124" s="599"/>
      <c r="E124" s="616" t="s">
        <v>631</v>
      </c>
      <c r="F124" s="616"/>
      <c r="G124" s="603" t="s">
        <v>632</v>
      </c>
      <c r="H124" s="603"/>
      <c r="I124" s="603" t="s">
        <v>172</v>
      </c>
      <c r="J124" s="603"/>
      <c r="K124" s="603" t="s">
        <v>286</v>
      </c>
      <c r="L124" s="603"/>
      <c r="M124" s="603" t="s">
        <v>126</v>
      </c>
      <c r="N124" s="603"/>
    </row>
    <row r="125" spans="1:14" ht="16.5" customHeight="1">
      <c r="A125" s="607"/>
      <c r="B125" s="608"/>
      <c r="C125" s="608"/>
      <c r="D125" s="609"/>
      <c r="E125" s="177" t="s">
        <v>102</v>
      </c>
      <c r="F125" s="139" t="s">
        <v>103</v>
      </c>
      <c r="G125" s="177" t="s">
        <v>102</v>
      </c>
      <c r="H125" s="139" t="s">
        <v>103</v>
      </c>
      <c r="I125" s="177" t="s">
        <v>102</v>
      </c>
      <c r="J125" s="177" t="s">
        <v>103</v>
      </c>
      <c r="K125" s="177" t="s">
        <v>102</v>
      </c>
      <c r="L125" s="139" t="s">
        <v>103</v>
      </c>
      <c r="M125" s="177" t="s">
        <v>102</v>
      </c>
      <c r="N125" s="139" t="s">
        <v>103</v>
      </c>
    </row>
    <row r="126" spans="1:14" ht="39.75" customHeight="1">
      <c r="A126" s="532" t="s">
        <v>643</v>
      </c>
      <c r="B126" s="533"/>
      <c r="C126" s="533"/>
      <c r="D126" s="534"/>
      <c r="E126" s="245">
        <v>0</v>
      </c>
      <c r="F126" s="245">
        <v>0</v>
      </c>
      <c r="G126" s="245">
        <v>0</v>
      </c>
      <c r="H126" s="245">
        <v>0</v>
      </c>
      <c r="I126" s="245">
        <v>0</v>
      </c>
      <c r="J126" s="245">
        <v>0</v>
      </c>
      <c r="K126" s="245">
        <v>0</v>
      </c>
      <c r="L126" s="245">
        <v>0</v>
      </c>
      <c r="M126" s="233">
        <f>E126+G126+I126+K126</f>
        <v>0</v>
      </c>
      <c r="N126" s="233">
        <f>F126+H126+J126+L126</f>
        <v>0</v>
      </c>
    </row>
    <row r="127" spans="1:14" ht="39.75" customHeight="1">
      <c r="A127" s="532" t="s">
        <v>642</v>
      </c>
      <c r="B127" s="533"/>
      <c r="C127" s="533"/>
      <c r="D127" s="534"/>
      <c r="E127" s="245">
        <v>0</v>
      </c>
      <c r="F127" s="245">
        <v>0</v>
      </c>
      <c r="G127" s="245">
        <v>0</v>
      </c>
      <c r="H127" s="245">
        <v>0</v>
      </c>
      <c r="I127" s="245">
        <v>3</v>
      </c>
      <c r="J127" s="245">
        <v>0</v>
      </c>
      <c r="K127" s="245">
        <v>0</v>
      </c>
      <c r="L127" s="245">
        <v>0</v>
      </c>
      <c r="M127" s="233">
        <f aca="true" t="shared" si="13" ref="M127:M132">E127+G127+I127+K127</f>
        <v>3</v>
      </c>
      <c r="N127" s="233">
        <f aca="true" t="shared" si="14" ref="N127:N132">F127+H127+J127+L127</f>
        <v>0</v>
      </c>
    </row>
    <row r="128" spans="1:14" ht="16.5" customHeight="1">
      <c r="A128" s="532" t="s">
        <v>644</v>
      </c>
      <c r="B128" s="533"/>
      <c r="C128" s="533"/>
      <c r="D128" s="534"/>
      <c r="E128" s="245">
        <v>0</v>
      </c>
      <c r="F128" s="245">
        <v>0</v>
      </c>
      <c r="G128" s="245">
        <v>0</v>
      </c>
      <c r="H128" s="245">
        <v>0</v>
      </c>
      <c r="I128" s="245">
        <v>0</v>
      </c>
      <c r="J128" s="245">
        <v>0</v>
      </c>
      <c r="K128" s="245">
        <v>0</v>
      </c>
      <c r="L128" s="245">
        <v>0</v>
      </c>
      <c r="M128" s="233">
        <f t="shared" si="13"/>
        <v>0</v>
      </c>
      <c r="N128" s="233">
        <f t="shared" si="14"/>
        <v>0</v>
      </c>
    </row>
    <row r="129" spans="1:14" ht="16.5" customHeight="1">
      <c r="A129" s="532" t="s">
        <v>355</v>
      </c>
      <c r="B129" s="533"/>
      <c r="C129" s="533"/>
      <c r="D129" s="534"/>
      <c r="E129" s="245">
        <v>0</v>
      </c>
      <c r="F129" s="245">
        <v>0</v>
      </c>
      <c r="G129" s="245">
        <v>0</v>
      </c>
      <c r="H129" s="245">
        <v>0</v>
      </c>
      <c r="I129" s="245">
        <v>0</v>
      </c>
      <c r="J129" s="245">
        <v>0</v>
      </c>
      <c r="K129" s="245">
        <v>0</v>
      </c>
      <c r="L129" s="245">
        <v>0</v>
      </c>
      <c r="M129" s="233">
        <f t="shared" si="13"/>
        <v>0</v>
      </c>
      <c r="N129" s="233">
        <f t="shared" si="14"/>
        <v>0</v>
      </c>
    </row>
    <row r="130" spans="1:15" ht="16.5" customHeight="1">
      <c r="A130" s="532" t="s">
        <v>645</v>
      </c>
      <c r="B130" s="533"/>
      <c r="C130" s="533"/>
      <c r="D130" s="534"/>
      <c r="E130" s="245">
        <v>0</v>
      </c>
      <c r="F130" s="245">
        <v>0</v>
      </c>
      <c r="G130" s="245">
        <v>0</v>
      </c>
      <c r="H130" s="245">
        <v>0</v>
      </c>
      <c r="I130" s="245">
        <v>0</v>
      </c>
      <c r="J130" s="245">
        <v>2</v>
      </c>
      <c r="K130" s="245">
        <v>1</v>
      </c>
      <c r="L130" s="245">
        <v>1</v>
      </c>
      <c r="M130" s="233">
        <f t="shared" si="13"/>
        <v>1</v>
      </c>
      <c r="N130" s="233">
        <f t="shared" si="14"/>
        <v>3</v>
      </c>
      <c r="O130" s="138"/>
    </row>
    <row r="131" spans="1:15" ht="16.5" customHeight="1">
      <c r="A131" s="532" t="s">
        <v>206</v>
      </c>
      <c r="B131" s="533"/>
      <c r="C131" s="533"/>
      <c r="D131" s="534"/>
      <c r="E131" s="245">
        <v>0</v>
      </c>
      <c r="F131" s="245">
        <v>0</v>
      </c>
      <c r="G131" s="245">
        <v>0</v>
      </c>
      <c r="H131" s="245">
        <v>0</v>
      </c>
      <c r="I131" s="245">
        <v>0</v>
      </c>
      <c r="J131" s="245">
        <v>0</v>
      </c>
      <c r="K131" s="245">
        <v>0</v>
      </c>
      <c r="L131" s="245">
        <v>0</v>
      </c>
      <c r="M131" s="233">
        <f t="shared" si="13"/>
        <v>0</v>
      </c>
      <c r="N131" s="233">
        <f t="shared" si="14"/>
        <v>0</v>
      </c>
      <c r="O131" s="102"/>
    </row>
    <row r="132" spans="1:15" ht="16.5" customHeight="1">
      <c r="A132" s="742" t="s">
        <v>733</v>
      </c>
      <c r="B132" s="743"/>
      <c r="C132" s="743"/>
      <c r="D132" s="744"/>
      <c r="E132" s="233">
        <f aca="true" t="shared" si="15" ref="E132:L132">SUM(E126:E131)</f>
        <v>0</v>
      </c>
      <c r="F132" s="233">
        <f t="shared" si="15"/>
        <v>0</v>
      </c>
      <c r="G132" s="233">
        <f t="shared" si="15"/>
        <v>0</v>
      </c>
      <c r="H132" s="233">
        <f t="shared" si="15"/>
        <v>0</v>
      </c>
      <c r="I132" s="233">
        <f t="shared" si="15"/>
        <v>3</v>
      </c>
      <c r="J132" s="233">
        <f t="shared" si="15"/>
        <v>2</v>
      </c>
      <c r="K132" s="233">
        <f t="shared" si="15"/>
        <v>1</v>
      </c>
      <c r="L132" s="233">
        <f t="shared" si="15"/>
        <v>1</v>
      </c>
      <c r="M132" s="233">
        <f t="shared" si="13"/>
        <v>4</v>
      </c>
      <c r="N132" s="233">
        <f t="shared" si="14"/>
        <v>3</v>
      </c>
      <c r="O132" s="102"/>
    </row>
    <row r="133" spans="1:14" ht="16.5" customHeight="1">
      <c r="A133" s="359" t="s">
        <v>126</v>
      </c>
      <c r="B133" s="360"/>
      <c r="C133" s="360"/>
      <c r="D133" s="361"/>
      <c r="E133" s="563">
        <f>E132+F132</f>
        <v>0</v>
      </c>
      <c r="F133" s="563"/>
      <c r="G133" s="563">
        <f>G132+H132</f>
        <v>0</v>
      </c>
      <c r="H133" s="563"/>
      <c r="I133" s="563">
        <f>I132+J132</f>
        <v>5</v>
      </c>
      <c r="J133" s="563"/>
      <c r="K133" s="563">
        <f>K132+L132</f>
        <v>2</v>
      </c>
      <c r="L133" s="563"/>
      <c r="M133" s="563">
        <f>M132+N132</f>
        <v>7</v>
      </c>
      <c r="N133" s="563"/>
    </row>
    <row r="134" spans="1:14" ht="16.5" customHeight="1">
      <c r="A134" s="126"/>
      <c r="B134" s="126"/>
      <c r="C134" s="126"/>
      <c r="D134" s="126"/>
      <c r="E134" s="126"/>
      <c r="F134" s="126"/>
      <c r="G134" s="127"/>
      <c r="H134" s="127"/>
      <c r="I134" s="128"/>
      <c r="J134" s="128"/>
      <c r="K134" s="128"/>
      <c r="L134" s="128"/>
      <c r="M134" s="128"/>
      <c r="N134" s="128"/>
    </row>
    <row r="135" spans="1:14" ht="16.5" customHeight="1">
      <c r="A135" s="253" t="s">
        <v>814</v>
      </c>
      <c r="B135" s="254"/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5"/>
    </row>
    <row r="136" spans="1:14" ht="16.5" customHeight="1">
      <c r="A136" s="598" t="s">
        <v>198</v>
      </c>
      <c r="B136" s="606"/>
      <c r="C136" s="606"/>
      <c r="D136" s="599"/>
      <c r="E136" s="543" t="s">
        <v>631</v>
      </c>
      <c r="F136" s="544"/>
      <c r="G136" s="604" t="s">
        <v>632</v>
      </c>
      <c r="H136" s="605"/>
      <c r="I136" s="604" t="s">
        <v>172</v>
      </c>
      <c r="J136" s="605"/>
      <c r="K136" s="604" t="s">
        <v>286</v>
      </c>
      <c r="L136" s="605"/>
      <c r="M136" s="603" t="s">
        <v>126</v>
      </c>
      <c r="N136" s="603"/>
    </row>
    <row r="137" spans="1:14" ht="16.5" customHeight="1">
      <c r="A137" s="607"/>
      <c r="B137" s="608"/>
      <c r="C137" s="608"/>
      <c r="D137" s="609"/>
      <c r="E137" s="177" t="s">
        <v>102</v>
      </c>
      <c r="F137" s="139" t="s">
        <v>103</v>
      </c>
      <c r="G137" s="177" t="s">
        <v>102</v>
      </c>
      <c r="H137" s="139" t="s">
        <v>103</v>
      </c>
      <c r="I137" s="177" t="s">
        <v>102</v>
      </c>
      <c r="J137" s="139" t="s">
        <v>103</v>
      </c>
      <c r="K137" s="177" t="s">
        <v>102</v>
      </c>
      <c r="L137" s="139" t="s">
        <v>103</v>
      </c>
      <c r="M137" s="177" t="s">
        <v>102</v>
      </c>
      <c r="N137" s="139" t="s">
        <v>103</v>
      </c>
    </row>
    <row r="138" spans="1:14" ht="44.25" customHeight="1">
      <c r="A138" s="532" t="s">
        <v>643</v>
      </c>
      <c r="B138" s="533"/>
      <c r="C138" s="533"/>
      <c r="D138" s="534"/>
      <c r="E138" s="245">
        <v>0</v>
      </c>
      <c r="F138" s="245">
        <v>0</v>
      </c>
      <c r="G138" s="245">
        <v>0</v>
      </c>
      <c r="H138" s="245">
        <v>0</v>
      </c>
      <c r="I138" s="245">
        <v>0</v>
      </c>
      <c r="J138" s="245">
        <v>0</v>
      </c>
      <c r="K138" s="245">
        <v>0</v>
      </c>
      <c r="L138" s="245">
        <v>0</v>
      </c>
      <c r="M138" s="233">
        <f>E138+G138+I138+K138</f>
        <v>0</v>
      </c>
      <c r="N138" s="233">
        <f>F138+H138+J138+L138</f>
        <v>0</v>
      </c>
    </row>
    <row r="139" spans="1:15" ht="42" customHeight="1">
      <c r="A139" s="532" t="s">
        <v>642</v>
      </c>
      <c r="B139" s="533"/>
      <c r="C139" s="533"/>
      <c r="D139" s="534"/>
      <c r="E139" s="245">
        <v>0</v>
      </c>
      <c r="F139" s="245">
        <v>0</v>
      </c>
      <c r="G139" s="245">
        <v>0</v>
      </c>
      <c r="H139" s="245">
        <v>0</v>
      </c>
      <c r="I139" s="245">
        <v>3</v>
      </c>
      <c r="J139" s="245">
        <v>0</v>
      </c>
      <c r="K139" s="245">
        <v>0</v>
      </c>
      <c r="L139" s="245">
        <v>0</v>
      </c>
      <c r="M139" s="233">
        <f aca="true" t="shared" si="16" ref="M139:M144">E139+G139+I139+K139</f>
        <v>3</v>
      </c>
      <c r="N139" s="233">
        <f aca="true" t="shared" si="17" ref="N139:N144">F139+H139+J139+L139</f>
        <v>0</v>
      </c>
      <c r="O139" s="99"/>
    </row>
    <row r="140" spans="1:14" ht="16.5" customHeight="1">
      <c r="A140" s="532" t="s">
        <v>644</v>
      </c>
      <c r="B140" s="533"/>
      <c r="C140" s="533"/>
      <c r="D140" s="534"/>
      <c r="E140" s="245">
        <v>0</v>
      </c>
      <c r="F140" s="245">
        <v>0</v>
      </c>
      <c r="G140" s="245">
        <v>0</v>
      </c>
      <c r="H140" s="245">
        <v>0</v>
      </c>
      <c r="I140" s="245">
        <v>0</v>
      </c>
      <c r="J140" s="245">
        <v>0</v>
      </c>
      <c r="K140" s="245">
        <v>0</v>
      </c>
      <c r="L140" s="245">
        <v>0</v>
      </c>
      <c r="M140" s="233">
        <f t="shared" si="16"/>
        <v>0</v>
      </c>
      <c r="N140" s="233">
        <f t="shared" si="17"/>
        <v>0</v>
      </c>
    </row>
    <row r="141" spans="1:14" ht="16.5" customHeight="1">
      <c r="A141" s="532" t="s">
        <v>355</v>
      </c>
      <c r="B141" s="533"/>
      <c r="C141" s="533"/>
      <c r="D141" s="534"/>
      <c r="E141" s="245">
        <v>0</v>
      </c>
      <c r="F141" s="245">
        <v>0</v>
      </c>
      <c r="G141" s="245">
        <v>0</v>
      </c>
      <c r="H141" s="245">
        <v>0</v>
      </c>
      <c r="I141" s="245">
        <v>0</v>
      </c>
      <c r="J141" s="245">
        <v>0</v>
      </c>
      <c r="K141" s="245">
        <v>0</v>
      </c>
      <c r="L141" s="245">
        <v>0</v>
      </c>
      <c r="M141" s="233">
        <f t="shared" si="16"/>
        <v>0</v>
      </c>
      <c r="N141" s="233">
        <f t="shared" si="17"/>
        <v>0</v>
      </c>
    </row>
    <row r="142" spans="1:15" ht="16.5" customHeight="1">
      <c r="A142" s="532" t="s">
        <v>645</v>
      </c>
      <c r="B142" s="533"/>
      <c r="C142" s="533"/>
      <c r="D142" s="534"/>
      <c r="E142" s="245">
        <v>0</v>
      </c>
      <c r="F142" s="245">
        <v>0</v>
      </c>
      <c r="G142" s="245">
        <v>0</v>
      </c>
      <c r="H142" s="245">
        <v>0</v>
      </c>
      <c r="I142" s="245">
        <v>0</v>
      </c>
      <c r="J142" s="245">
        <v>0</v>
      </c>
      <c r="K142" s="245">
        <v>0</v>
      </c>
      <c r="L142" s="245">
        <v>0</v>
      </c>
      <c r="M142" s="233">
        <f t="shared" si="16"/>
        <v>0</v>
      </c>
      <c r="N142" s="233">
        <f t="shared" si="17"/>
        <v>0</v>
      </c>
      <c r="O142" s="138"/>
    </row>
    <row r="143" spans="1:14" ht="16.5" customHeight="1">
      <c r="A143" s="532" t="s">
        <v>206</v>
      </c>
      <c r="B143" s="533"/>
      <c r="C143" s="533"/>
      <c r="D143" s="534"/>
      <c r="E143" s="245">
        <v>0</v>
      </c>
      <c r="F143" s="245">
        <v>0</v>
      </c>
      <c r="G143" s="245">
        <v>0</v>
      </c>
      <c r="H143" s="245">
        <v>0</v>
      </c>
      <c r="I143" s="245">
        <v>0</v>
      </c>
      <c r="J143" s="245">
        <v>0</v>
      </c>
      <c r="K143" s="245">
        <v>0</v>
      </c>
      <c r="L143" s="245">
        <v>0</v>
      </c>
      <c r="M143" s="233">
        <f t="shared" si="16"/>
        <v>0</v>
      </c>
      <c r="N143" s="233">
        <f t="shared" si="17"/>
        <v>0</v>
      </c>
    </row>
    <row r="144" spans="1:14" ht="16.5" customHeight="1">
      <c r="A144" s="742" t="s">
        <v>733</v>
      </c>
      <c r="B144" s="743"/>
      <c r="C144" s="743"/>
      <c r="D144" s="744"/>
      <c r="E144" s="233">
        <f aca="true" t="shared" si="18" ref="E144:L144">SUM(E138:E143)</f>
        <v>0</v>
      </c>
      <c r="F144" s="233">
        <f t="shared" si="18"/>
        <v>0</v>
      </c>
      <c r="G144" s="233">
        <f t="shared" si="18"/>
        <v>0</v>
      </c>
      <c r="H144" s="233">
        <f t="shared" si="18"/>
        <v>0</v>
      </c>
      <c r="I144" s="233">
        <f t="shared" si="18"/>
        <v>3</v>
      </c>
      <c r="J144" s="233">
        <f t="shared" si="18"/>
        <v>0</v>
      </c>
      <c r="K144" s="233">
        <f t="shared" si="18"/>
        <v>0</v>
      </c>
      <c r="L144" s="233">
        <f t="shared" si="18"/>
        <v>0</v>
      </c>
      <c r="M144" s="233">
        <f t="shared" si="16"/>
        <v>3</v>
      </c>
      <c r="N144" s="233">
        <f t="shared" si="17"/>
        <v>0</v>
      </c>
    </row>
    <row r="145" spans="1:14" ht="16.5" customHeight="1">
      <c r="A145" s="359" t="s">
        <v>126</v>
      </c>
      <c r="B145" s="360"/>
      <c r="C145" s="360"/>
      <c r="D145" s="361"/>
      <c r="E145" s="563">
        <f>E144+F144</f>
        <v>0</v>
      </c>
      <c r="F145" s="563"/>
      <c r="G145" s="563">
        <f>G144+H144</f>
        <v>0</v>
      </c>
      <c r="H145" s="563"/>
      <c r="I145" s="563">
        <f>I144+J144</f>
        <v>3</v>
      </c>
      <c r="J145" s="563"/>
      <c r="K145" s="563">
        <f>K144+L144</f>
        <v>0</v>
      </c>
      <c r="L145" s="563"/>
      <c r="M145" s="563">
        <f>M144+N144</f>
        <v>3</v>
      </c>
      <c r="N145" s="563"/>
    </row>
    <row r="146" spans="1:14" ht="16.5" customHeight="1">
      <c r="A146" s="126"/>
      <c r="B146" s="126"/>
      <c r="C146" s="126"/>
      <c r="D146" s="126"/>
      <c r="E146" s="126"/>
      <c r="F146" s="126"/>
      <c r="G146" s="127"/>
      <c r="H146" s="127"/>
      <c r="I146" s="128"/>
      <c r="J146" s="128"/>
      <c r="K146" s="128"/>
      <c r="L146" s="128"/>
      <c r="M146" s="128"/>
      <c r="N146" s="128"/>
    </row>
    <row r="147" spans="1:15" ht="16.5" customHeight="1">
      <c r="A147" s="304" t="s">
        <v>902</v>
      </c>
      <c r="B147" s="304"/>
      <c r="C147" s="304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304"/>
      <c r="O147" s="143"/>
    </row>
    <row r="148" spans="1:14" ht="16.5" customHeight="1">
      <c r="A148" s="550" t="s">
        <v>200</v>
      </c>
      <c r="B148" s="551"/>
      <c r="C148" s="551"/>
      <c r="D148" s="552"/>
      <c r="E148" s="519" t="s">
        <v>631</v>
      </c>
      <c r="F148" s="519"/>
      <c r="G148" s="602" t="s">
        <v>632</v>
      </c>
      <c r="H148" s="602"/>
      <c r="I148" s="602" t="s">
        <v>172</v>
      </c>
      <c r="J148" s="602"/>
      <c r="K148" s="603" t="s">
        <v>286</v>
      </c>
      <c r="L148" s="603"/>
      <c r="M148" s="603" t="s">
        <v>126</v>
      </c>
      <c r="N148" s="603"/>
    </row>
    <row r="149" spans="1:14" ht="16.5" customHeight="1">
      <c r="A149" s="553"/>
      <c r="B149" s="554"/>
      <c r="C149" s="554"/>
      <c r="D149" s="555"/>
      <c r="E149" s="206" t="s">
        <v>102</v>
      </c>
      <c r="F149" s="209" t="s">
        <v>103</v>
      </c>
      <c r="G149" s="206" t="s">
        <v>102</v>
      </c>
      <c r="H149" s="209" t="s">
        <v>103</v>
      </c>
      <c r="I149" s="206" t="s">
        <v>102</v>
      </c>
      <c r="J149" s="209" t="s">
        <v>103</v>
      </c>
      <c r="K149" s="206" t="s">
        <v>102</v>
      </c>
      <c r="L149" s="209" t="s">
        <v>103</v>
      </c>
      <c r="M149" s="206" t="s">
        <v>102</v>
      </c>
      <c r="N149" s="209" t="s">
        <v>103</v>
      </c>
    </row>
    <row r="150" spans="1:15" ht="28.5" customHeight="1">
      <c r="A150" s="701" t="s">
        <v>640</v>
      </c>
      <c r="B150" s="701"/>
      <c r="C150" s="701"/>
      <c r="D150" s="701"/>
      <c r="E150" s="247">
        <v>0</v>
      </c>
      <c r="F150" s="247">
        <v>0</v>
      </c>
      <c r="G150" s="247">
        <v>0</v>
      </c>
      <c r="H150" s="247">
        <v>0</v>
      </c>
      <c r="I150" s="247">
        <v>0</v>
      </c>
      <c r="J150" s="247">
        <v>0</v>
      </c>
      <c r="K150" s="247">
        <v>0</v>
      </c>
      <c r="L150" s="247">
        <v>0</v>
      </c>
      <c r="M150" s="233">
        <f>E150+G150+I150+K150</f>
        <v>0</v>
      </c>
      <c r="N150" s="233">
        <f>F150+H150+J150+L150</f>
        <v>0</v>
      </c>
      <c r="O150" s="99"/>
    </row>
    <row r="151" spans="1:14" ht="16.5" customHeight="1">
      <c r="A151" s="701" t="s">
        <v>638</v>
      </c>
      <c r="B151" s="701"/>
      <c r="C151" s="701"/>
      <c r="D151" s="701"/>
      <c r="E151" s="247">
        <v>0</v>
      </c>
      <c r="F151" s="247">
        <v>0</v>
      </c>
      <c r="G151" s="247">
        <v>0</v>
      </c>
      <c r="H151" s="247">
        <v>0</v>
      </c>
      <c r="I151" s="247">
        <v>0</v>
      </c>
      <c r="J151" s="247">
        <v>0</v>
      </c>
      <c r="K151" s="247">
        <v>0</v>
      </c>
      <c r="L151" s="247">
        <v>0</v>
      </c>
      <c r="M151" s="233">
        <f aca="true" t="shared" si="19" ref="M151:M160">E151+G151+I151+K151</f>
        <v>0</v>
      </c>
      <c r="N151" s="233">
        <f aca="true" t="shared" si="20" ref="N151:N160">F151+H151+J151+L151</f>
        <v>0</v>
      </c>
    </row>
    <row r="152" spans="1:14" ht="24.75" customHeight="1">
      <c r="A152" s="751" t="s">
        <v>614</v>
      </c>
      <c r="B152" s="751"/>
      <c r="C152" s="751"/>
      <c r="D152" s="751"/>
      <c r="E152" s="247">
        <v>0</v>
      </c>
      <c r="F152" s="247">
        <v>0</v>
      </c>
      <c r="G152" s="247">
        <v>0</v>
      </c>
      <c r="H152" s="247">
        <v>0</v>
      </c>
      <c r="I152" s="247">
        <v>0</v>
      </c>
      <c r="J152" s="247">
        <v>0</v>
      </c>
      <c r="K152" s="247">
        <v>0</v>
      </c>
      <c r="L152" s="247">
        <v>0</v>
      </c>
      <c r="M152" s="233">
        <f t="shared" si="19"/>
        <v>0</v>
      </c>
      <c r="N152" s="233">
        <f t="shared" si="20"/>
        <v>0</v>
      </c>
    </row>
    <row r="153" spans="1:14" ht="16.5" customHeight="1">
      <c r="A153" s="601" t="s">
        <v>646</v>
      </c>
      <c r="B153" s="601"/>
      <c r="C153" s="601"/>
      <c r="D153" s="601"/>
      <c r="E153" s="247">
        <v>0</v>
      </c>
      <c r="F153" s="247">
        <v>0</v>
      </c>
      <c r="G153" s="247">
        <v>0</v>
      </c>
      <c r="H153" s="247">
        <v>0</v>
      </c>
      <c r="I153" s="247">
        <v>0</v>
      </c>
      <c r="J153" s="247">
        <v>1</v>
      </c>
      <c r="K153" s="247">
        <v>0</v>
      </c>
      <c r="L153" s="247">
        <v>1</v>
      </c>
      <c r="M153" s="233">
        <f t="shared" si="19"/>
        <v>0</v>
      </c>
      <c r="N153" s="233">
        <f t="shared" si="20"/>
        <v>2</v>
      </c>
    </row>
    <row r="154" spans="1:14" ht="16.5" customHeight="1">
      <c r="A154" s="601" t="s">
        <v>647</v>
      </c>
      <c r="B154" s="601"/>
      <c r="C154" s="601"/>
      <c r="D154" s="601"/>
      <c r="E154" s="247">
        <v>0</v>
      </c>
      <c r="F154" s="247">
        <v>0</v>
      </c>
      <c r="G154" s="247">
        <v>0</v>
      </c>
      <c r="H154" s="247">
        <v>0</v>
      </c>
      <c r="I154" s="247">
        <v>0</v>
      </c>
      <c r="J154" s="247">
        <v>0</v>
      </c>
      <c r="K154" s="247">
        <v>0</v>
      </c>
      <c r="L154" s="247">
        <v>0</v>
      </c>
      <c r="M154" s="233">
        <f t="shared" si="19"/>
        <v>0</v>
      </c>
      <c r="N154" s="233">
        <f t="shared" si="20"/>
        <v>0</v>
      </c>
    </row>
    <row r="155" spans="1:14" ht="16.5" customHeight="1">
      <c r="A155" s="601" t="s">
        <v>674</v>
      </c>
      <c r="B155" s="601"/>
      <c r="C155" s="601"/>
      <c r="D155" s="601"/>
      <c r="E155" s="247">
        <v>0</v>
      </c>
      <c r="F155" s="247">
        <v>0</v>
      </c>
      <c r="G155" s="247">
        <v>0</v>
      </c>
      <c r="H155" s="247">
        <v>0</v>
      </c>
      <c r="I155" s="247">
        <v>0</v>
      </c>
      <c r="J155" s="247">
        <v>0</v>
      </c>
      <c r="K155" s="247">
        <v>0</v>
      </c>
      <c r="L155" s="247">
        <v>0</v>
      </c>
      <c r="M155" s="233">
        <f t="shared" si="19"/>
        <v>0</v>
      </c>
      <c r="N155" s="233">
        <f t="shared" si="20"/>
        <v>0</v>
      </c>
    </row>
    <row r="156" spans="1:14" ht="18.75" customHeight="1">
      <c r="A156" s="267" t="s">
        <v>747</v>
      </c>
      <c r="B156" s="268"/>
      <c r="C156" s="268"/>
      <c r="D156" s="269"/>
      <c r="E156" s="247">
        <v>0</v>
      </c>
      <c r="F156" s="247">
        <v>0</v>
      </c>
      <c r="G156" s="247">
        <v>0</v>
      </c>
      <c r="H156" s="247">
        <v>0</v>
      </c>
      <c r="I156" s="247">
        <v>0</v>
      </c>
      <c r="J156" s="247">
        <v>0</v>
      </c>
      <c r="K156" s="247">
        <v>0</v>
      </c>
      <c r="L156" s="247">
        <v>0</v>
      </c>
      <c r="M156" s="233">
        <f t="shared" si="19"/>
        <v>0</v>
      </c>
      <c r="N156" s="233">
        <f t="shared" si="20"/>
        <v>0</v>
      </c>
    </row>
    <row r="157" spans="1:14" ht="16.5" customHeight="1">
      <c r="A157" s="601" t="s">
        <v>648</v>
      </c>
      <c r="B157" s="601"/>
      <c r="C157" s="601"/>
      <c r="D157" s="601"/>
      <c r="E157" s="247">
        <v>0</v>
      </c>
      <c r="F157" s="247">
        <v>0</v>
      </c>
      <c r="G157" s="247">
        <v>0</v>
      </c>
      <c r="H157" s="247">
        <v>0</v>
      </c>
      <c r="I157" s="247">
        <v>0</v>
      </c>
      <c r="J157" s="247">
        <v>1</v>
      </c>
      <c r="K157" s="247">
        <v>1</v>
      </c>
      <c r="L157" s="247">
        <v>0</v>
      </c>
      <c r="M157" s="233">
        <f t="shared" si="19"/>
        <v>1</v>
      </c>
      <c r="N157" s="233">
        <f t="shared" si="20"/>
        <v>1</v>
      </c>
    </row>
    <row r="158" spans="1:14" s="138" customFormat="1" ht="16.5" customHeight="1">
      <c r="A158" s="601" t="s">
        <v>649</v>
      </c>
      <c r="B158" s="601"/>
      <c r="C158" s="601"/>
      <c r="D158" s="601"/>
      <c r="E158" s="247">
        <v>0</v>
      </c>
      <c r="F158" s="247">
        <v>0</v>
      </c>
      <c r="G158" s="247">
        <v>0</v>
      </c>
      <c r="H158" s="247">
        <v>0</v>
      </c>
      <c r="I158" s="247">
        <v>0</v>
      </c>
      <c r="J158" s="247">
        <v>0</v>
      </c>
      <c r="K158" s="247">
        <v>0</v>
      </c>
      <c r="L158" s="247">
        <v>0</v>
      </c>
      <c r="M158" s="233">
        <f t="shared" si="19"/>
        <v>0</v>
      </c>
      <c r="N158" s="233">
        <f t="shared" si="20"/>
        <v>0</v>
      </c>
    </row>
    <row r="159" spans="1:14" s="138" customFormat="1" ht="15.75" customHeight="1">
      <c r="A159" s="601" t="s">
        <v>613</v>
      </c>
      <c r="B159" s="601"/>
      <c r="C159" s="601"/>
      <c r="D159" s="601"/>
      <c r="E159" s="247">
        <v>0</v>
      </c>
      <c r="F159" s="247">
        <v>0</v>
      </c>
      <c r="G159" s="247">
        <v>0</v>
      </c>
      <c r="H159" s="247">
        <v>0</v>
      </c>
      <c r="I159" s="247">
        <v>0</v>
      </c>
      <c r="J159" s="247">
        <v>0</v>
      </c>
      <c r="K159" s="247">
        <v>0</v>
      </c>
      <c r="L159" s="247">
        <v>0</v>
      </c>
      <c r="M159" s="233">
        <f t="shared" si="19"/>
        <v>0</v>
      </c>
      <c r="N159" s="233">
        <f t="shared" si="20"/>
        <v>0</v>
      </c>
    </row>
    <row r="160" spans="1:14" s="138" customFormat="1" ht="15.75" customHeight="1">
      <c r="A160" s="529" t="s">
        <v>633</v>
      </c>
      <c r="B160" s="530"/>
      <c r="C160" s="530"/>
      <c r="D160" s="531"/>
      <c r="E160" s="233">
        <f aca="true" t="shared" si="21" ref="E160:L160">SUM(E150:E159)</f>
        <v>0</v>
      </c>
      <c r="F160" s="232">
        <f t="shared" si="21"/>
        <v>0</v>
      </c>
      <c r="G160" s="233">
        <f t="shared" si="21"/>
        <v>0</v>
      </c>
      <c r="H160" s="232">
        <f t="shared" si="21"/>
        <v>0</v>
      </c>
      <c r="I160" s="233">
        <f t="shared" si="21"/>
        <v>0</v>
      </c>
      <c r="J160" s="232">
        <f t="shared" si="21"/>
        <v>2</v>
      </c>
      <c r="K160" s="233">
        <f t="shared" si="21"/>
        <v>1</v>
      </c>
      <c r="L160" s="232">
        <f t="shared" si="21"/>
        <v>1</v>
      </c>
      <c r="M160" s="233">
        <f t="shared" si="19"/>
        <v>1</v>
      </c>
      <c r="N160" s="233">
        <f t="shared" si="20"/>
        <v>3</v>
      </c>
    </row>
    <row r="161" spans="1:14" s="138" customFormat="1" ht="16.5" customHeight="1">
      <c r="A161" s="566" t="s">
        <v>126</v>
      </c>
      <c r="B161" s="566"/>
      <c r="C161" s="566"/>
      <c r="D161" s="566"/>
      <c r="E161" s="525">
        <f>E160+F160</f>
        <v>0</v>
      </c>
      <c r="F161" s="526"/>
      <c r="G161" s="525">
        <f>G160+H160</f>
        <v>0</v>
      </c>
      <c r="H161" s="526"/>
      <c r="I161" s="525">
        <f>I160+J160</f>
        <v>2</v>
      </c>
      <c r="J161" s="526"/>
      <c r="K161" s="525">
        <f>K160+L160</f>
        <v>2</v>
      </c>
      <c r="L161" s="526"/>
      <c r="M161" s="525">
        <f>M160+N160</f>
        <v>4</v>
      </c>
      <c r="N161" s="526"/>
    </row>
    <row r="162" spans="1:14" s="138" customFormat="1" ht="16.5" customHeight="1" thickBot="1">
      <c r="A162" s="129"/>
      <c r="B162" s="129"/>
      <c r="C162" s="129"/>
      <c r="D162" s="129"/>
      <c r="E162" s="129"/>
      <c r="F162" s="129"/>
      <c r="G162" s="134"/>
      <c r="H162" s="134"/>
      <c r="I162" s="134"/>
      <c r="J162" s="134"/>
      <c r="K162" s="134"/>
      <c r="L162" s="134"/>
      <c r="M162" s="759"/>
      <c r="N162" s="759"/>
    </row>
    <row r="163" spans="1:15" s="138" customFormat="1" ht="16.5" customHeight="1" thickTop="1">
      <c r="A163" s="705" t="s">
        <v>815</v>
      </c>
      <c r="B163" s="706"/>
      <c r="C163" s="706"/>
      <c r="D163" s="706"/>
      <c r="E163" s="706"/>
      <c r="F163" s="706"/>
      <c r="G163" s="706"/>
      <c r="H163" s="706"/>
      <c r="I163" s="706"/>
      <c r="J163" s="706"/>
      <c r="K163" s="706"/>
      <c r="L163" s="706"/>
      <c r="M163" s="707"/>
      <c r="N163" s="96"/>
      <c r="O163" s="143"/>
    </row>
    <row r="164" spans="1:14" s="138" customFormat="1" ht="16.5" customHeight="1">
      <c r="A164" s="610" t="s">
        <v>202</v>
      </c>
      <c r="B164" s="611"/>
      <c r="C164" s="611"/>
      <c r="D164" s="611"/>
      <c r="E164" s="611"/>
      <c r="F164" s="612"/>
      <c r="G164" s="725" t="s">
        <v>736</v>
      </c>
      <c r="H164" s="726"/>
      <c r="I164" s="726"/>
      <c r="J164" s="727"/>
      <c r="K164" s="443" t="s">
        <v>737</v>
      </c>
      <c r="L164" s="712"/>
      <c r="M164" s="712"/>
      <c r="N164" s="712"/>
    </row>
    <row r="165" spans="1:14" s="138" customFormat="1" ht="16.5" customHeight="1">
      <c r="A165" s="613"/>
      <c r="B165" s="614"/>
      <c r="C165" s="614"/>
      <c r="D165" s="614"/>
      <c r="E165" s="614"/>
      <c r="F165" s="615"/>
      <c r="G165" s="757" t="s">
        <v>102</v>
      </c>
      <c r="H165" s="757"/>
      <c r="I165" s="752" t="s">
        <v>103</v>
      </c>
      <c r="J165" s="752"/>
      <c r="K165" s="753" t="s">
        <v>102</v>
      </c>
      <c r="L165" s="754"/>
      <c r="M165" s="755" t="s">
        <v>103</v>
      </c>
      <c r="N165" s="756"/>
    </row>
    <row r="166" spans="1:14" s="138" customFormat="1" ht="16.5" customHeight="1">
      <c r="A166" s="511" t="s">
        <v>203</v>
      </c>
      <c r="B166" s="512"/>
      <c r="C166" s="512"/>
      <c r="D166" s="512"/>
      <c r="E166" s="512"/>
      <c r="F166" s="513"/>
      <c r="G166" s="702">
        <v>0</v>
      </c>
      <c r="H166" s="703"/>
      <c r="I166" s="702">
        <v>0</v>
      </c>
      <c r="J166" s="703"/>
      <c r="K166" s="702">
        <v>0</v>
      </c>
      <c r="L166" s="703"/>
      <c r="M166" s="702">
        <v>0</v>
      </c>
      <c r="N166" s="703"/>
    </row>
    <row r="167" spans="1:14" s="138" customFormat="1" ht="16.5" customHeight="1">
      <c r="A167" s="511" t="s">
        <v>204</v>
      </c>
      <c r="B167" s="512"/>
      <c r="C167" s="512"/>
      <c r="D167" s="512"/>
      <c r="E167" s="512"/>
      <c r="F167" s="513"/>
      <c r="G167" s="702">
        <v>0</v>
      </c>
      <c r="H167" s="703"/>
      <c r="I167" s="702">
        <v>0</v>
      </c>
      <c r="J167" s="703"/>
      <c r="K167" s="702">
        <v>0</v>
      </c>
      <c r="L167" s="703"/>
      <c r="M167" s="702">
        <v>0</v>
      </c>
      <c r="N167" s="703"/>
    </row>
    <row r="168" spans="1:14" s="138" customFormat="1" ht="16.5" customHeight="1">
      <c r="A168" s="511" t="s">
        <v>205</v>
      </c>
      <c r="B168" s="512"/>
      <c r="C168" s="512"/>
      <c r="D168" s="512"/>
      <c r="E168" s="512"/>
      <c r="F168" s="513"/>
      <c r="G168" s="702">
        <v>0</v>
      </c>
      <c r="H168" s="703"/>
      <c r="I168" s="702">
        <v>0</v>
      </c>
      <c r="J168" s="703"/>
      <c r="K168" s="702">
        <v>0</v>
      </c>
      <c r="L168" s="703"/>
      <c r="M168" s="702">
        <v>0</v>
      </c>
      <c r="N168" s="703"/>
    </row>
    <row r="169" spans="1:14" ht="16.5" customHeight="1">
      <c r="A169" s="511" t="s">
        <v>197</v>
      </c>
      <c r="B169" s="512"/>
      <c r="C169" s="512"/>
      <c r="D169" s="512"/>
      <c r="E169" s="512"/>
      <c r="F169" s="513"/>
      <c r="G169" s="702">
        <v>0</v>
      </c>
      <c r="H169" s="703"/>
      <c r="I169" s="702">
        <v>0</v>
      </c>
      <c r="J169" s="703"/>
      <c r="K169" s="702">
        <v>0</v>
      </c>
      <c r="L169" s="703"/>
      <c r="M169" s="702">
        <v>0</v>
      </c>
      <c r="N169" s="703"/>
    </row>
    <row r="170" spans="1:14" ht="16.5" customHeight="1">
      <c r="A170" s="507" t="s">
        <v>633</v>
      </c>
      <c r="B170" s="508"/>
      <c r="C170" s="508"/>
      <c r="D170" s="508"/>
      <c r="E170" s="508"/>
      <c r="F170" s="509"/>
      <c r="G170" s="410">
        <f>SUM(G166:G169)</f>
        <v>0</v>
      </c>
      <c r="H170" s="411"/>
      <c r="I170" s="410">
        <f>SUM(I166:I169)</f>
        <v>0</v>
      </c>
      <c r="J170" s="411"/>
      <c r="K170" s="410">
        <f>SUM(K166:K169)</f>
        <v>0</v>
      </c>
      <c r="L170" s="411"/>
      <c r="M170" s="410">
        <f>SUM(M166:M169)</f>
        <v>0</v>
      </c>
      <c r="N170" s="411"/>
    </row>
    <row r="171" spans="1:14" ht="16.5" customHeight="1">
      <c r="A171" s="693" t="s">
        <v>126</v>
      </c>
      <c r="B171" s="694"/>
      <c r="C171" s="694"/>
      <c r="D171" s="694"/>
      <c r="E171" s="694"/>
      <c r="F171" s="695"/>
      <c r="G171" s="723">
        <f>G170+I170</f>
        <v>0</v>
      </c>
      <c r="H171" s="724"/>
      <c r="I171" s="724"/>
      <c r="J171" s="724"/>
      <c r="K171" s="723">
        <f>K170+M170</f>
        <v>0</v>
      </c>
      <c r="L171" s="724"/>
      <c r="M171" s="724"/>
      <c r="N171" s="724"/>
    </row>
    <row r="174" spans="1:14" ht="16.5" customHeight="1">
      <c r="A174" s="677" t="s">
        <v>892</v>
      </c>
      <c r="B174" s="678"/>
      <c r="C174" s="678"/>
      <c r="D174" s="678"/>
      <c r="E174" s="678"/>
      <c r="F174" s="678"/>
      <c r="G174" s="678"/>
      <c r="H174" s="678"/>
      <c r="I174" s="678"/>
      <c r="J174" s="678"/>
      <c r="K174" s="678"/>
      <c r="L174" s="678"/>
      <c r="M174" s="678"/>
      <c r="N174" s="679"/>
    </row>
    <row r="175" spans="1:14" ht="16.5" customHeight="1">
      <c r="A175" s="41"/>
      <c r="B175" s="41"/>
      <c r="C175" s="41"/>
      <c r="D175" s="41"/>
      <c r="E175" s="49"/>
      <c r="F175" s="49"/>
      <c r="G175" s="49"/>
      <c r="H175" s="49"/>
      <c r="I175" s="49"/>
      <c r="J175" s="49"/>
      <c r="K175" s="49"/>
      <c r="L175" s="49"/>
      <c r="M175" s="49"/>
      <c r="N175" s="49"/>
    </row>
    <row r="176" spans="1:15" ht="21" customHeight="1">
      <c r="A176" s="704" t="s">
        <v>816</v>
      </c>
      <c r="B176" s="704"/>
      <c r="C176" s="704"/>
      <c r="D176" s="704"/>
      <c r="E176" s="704"/>
      <c r="F176" s="704"/>
      <c r="G176" s="704"/>
      <c r="H176" s="704"/>
      <c r="I176" s="704"/>
      <c r="J176" s="704"/>
      <c r="K176" s="704"/>
      <c r="L176" s="704"/>
      <c r="M176" s="704"/>
      <c r="N176" s="704"/>
      <c r="O176" s="143"/>
    </row>
    <row r="177" spans="1:14" ht="16.5" customHeight="1">
      <c r="A177" s="693" t="s">
        <v>727</v>
      </c>
      <c r="B177" s="694"/>
      <c r="C177" s="694"/>
      <c r="D177" s="694"/>
      <c r="E177" s="694"/>
      <c r="F177" s="694"/>
      <c r="G177" s="694"/>
      <c r="H177" s="695"/>
      <c r="I177" s="423" t="s">
        <v>190</v>
      </c>
      <c r="J177" s="424"/>
      <c r="K177" s="424"/>
      <c r="L177" s="424"/>
      <c r="M177" s="424"/>
      <c r="N177" s="425"/>
    </row>
    <row r="178" spans="1:14" ht="16.5" customHeight="1">
      <c r="A178" s="683" t="s">
        <v>358</v>
      </c>
      <c r="B178" s="683"/>
      <c r="C178" s="683"/>
      <c r="D178" s="683"/>
      <c r="E178" s="683"/>
      <c r="F178" s="683"/>
      <c r="G178" s="683"/>
      <c r="H178" s="683"/>
      <c r="I178" s="404">
        <v>5</v>
      </c>
      <c r="J178" s="689"/>
      <c r="K178" s="689"/>
      <c r="L178" s="689"/>
      <c r="M178" s="689"/>
      <c r="N178" s="405"/>
    </row>
    <row r="179" spans="1:14" ht="16.5" customHeight="1">
      <c r="A179" s="683" t="s">
        <v>317</v>
      </c>
      <c r="B179" s="683"/>
      <c r="C179" s="683"/>
      <c r="D179" s="683"/>
      <c r="E179" s="683"/>
      <c r="F179" s="683"/>
      <c r="G179" s="683"/>
      <c r="H179" s="683"/>
      <c r="I179" s="404">
        <v>0</v>
      </c>
      <c r="J179" s="689"/>
      <c r="K179" s="689"/>
      <c r="L179" s="689"/>
      <c r="M179" s="689"/>
      <c r="N179" s="405"/>
    </row>
    <row r="180" spans="1:15" ht="16.5" customHeight="1">
      <c r="A180" s="683" t="s">
        <v>199</v>
      </c>
      <c r="B180" s="683"/>
      <c r="C180" s="683"/>
      <c r="D180" s="683"/>
      <c r="E180" s="683"/>
      <c r="F180" s="683"/>
      <c r="G180" s="683"/>
      <c r="H180" s="683"/>
      <c r="I180" s="404">
        <v>4</v>
      </c>
      <c r="J180" s="689"/>
      <c r="K180" s="689"/>
      <c r="L180" s="689"/>
      <c r="M180" s="689"/>
      <c r="N180" s="405"/>
      <c r="O180" s="138"/>
    </row>
    <row r="181" spans="1:14" ht="16.5" customHeight="1">
      <c r="A181" s="683" t="s">
        <v>201</v>
      </c>
      <c r="B181" s="683"/>
      <c r="C181" s="683"/>
      <c r="D181" s="683"/>
      <c r="E181" s="683"/>
      <c r="F181" s="683"/>
      <c r="G181" s="683"/>
      <c r="H181" s="683"/>
      <c r="I181" s="404">
        <v>0</v>
      </c>
      <c r="J181" s="689"/>
      <c r="K181" s="689"/>
      <c r="L181" s="689"/>
      <c r="M181" s="689"/>
      <c r="N181" s="405"/>
    </row>
    <row r="182" spans="1:16" ht="16.5" customHeight="1">
      <c r="A182" s="422" t="s">
        <v>126</v>
      </c>
      <c r="B182" s="422"/>
      <c r="C182" s="422"/>
      <c r="D182" s="422"/>
      <c r="E182" s="422"/>
      <c r="F182" s="422"/>
      <c r="G182" s="422"/>
      <c r="H182" s="422"/>
      <c r="I182" s="690">
        <f>SUM(I178:N181)</f>
        <v>9</v>
      </c>
      <c r="J182" s="691"/>
      <c r="K182" s="691"/>
      <c r="L182" s="691"/>
      <c r="M182" s="691"/>
      <c r="N182" s="692"/>
      <c r="O182" s="138"/>
      <c r="P182" s="138"/>
    </row>
    <row r="183" spans="1:16" ht="18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138"/>
      <c r="P183" s="138"/>
    </row>
    <row r="184" spans="1:16" ht="19.5" customHeight="1">
      <c r="A184" s="429" t="s">
        <v>817</v>
      </c>
      <c r="B184" s="429"/>
      <c r="C184" s="429"/>
      <c r="D184" s="429"/>
      <c r="E184" s="429"/>
      <c r="F184" s="429"/>
      <c r="G184" s="429"/>
      <c r="H184" s="429"/>
      <c r="I184" s="429"/>
      <c r="J184" s="429"/>
      <c r="K184" s="429"/>
      <c r="L184" s="429"/>
      <c r="M184" s="429"/>
      <c r="N184" s="429"/>
      <c r="O184" s="138"/>
      <c r="P184" s="138"/>
    </row>
    <row r="185" spans="1:16" ht="18.75" customHeight="1">
      <c r="A185" s="421" t="s">
        <v>352</v>
      </c>
      <c r="B185" s="421"/>
      <c r="C185" s="421"/>
      <c r="D185" s="421"/>
      <c r="E185" s="421"/>
      <c r="F185" s="421"/>
      <c r="G185" s="421"/>
      <c r="H185" s="421"/>
      <c r="I185" s="443" t="s">
        <v>177</v>
      </c>
      <c r="J185" s="443"/>
      <c r="K185" s="443"/>
      <c r="L185" s="443"/>
      <c r="M185" s="443"/>
      <c r="N185" s="443"/>
      <c r="O185" s="143"/>
      <c r="P185" s="138"/>
    </row>
    <row r="186" spans="1:16" ht="17.25" customHeight="1">
      <c r="A186" s="391" t="s">
        <v>367</v>
      </c>
      <c r="B186" s="391"/>
      <c r="C186" s="391"/>
      <c r="D186" s="391"/>
      <c r="E186" s="391"/>
      <c r="F186" s="391"/>
      <c r="G186" s="391"/>
      <c r="H186" s="391"/>
      <c r="I186" s="687">
        <v>0</v>
      </c>
      <c r="J186" s="687"/>
      <c r="K186" s="687"/>
      <c r="L186" s="687"/>
      <c r="M186" s="687"/>
      <c r="N186" s="687"/>
      <c r="O186" s="138"/>
      <c r="P186" s="138"/>
    </row>
    <row r="187" spans="1:16" ht="16.5" customHeight="1">
      <c r="A187" s="391" t="s">
        <v>289</v>
      </c>
      <c r="B187" s="391"/>
      <c r="C187" s="391"/>
      <c r="D187" s="391"/>
      <c r="E187" s="391"/>
      <c r="F187" s="391"/>
      <c r="G187" s="391"/>
      <c r="H187" s="391"/>
      <c r="I187" s="687">
        <v>5</v>
      </c>
      <c r="J187" s="687"/>
      <c r="K187" s="687"/>
      <c r="L187" s="687"/>
      <c r="M187" s="687"/>
      <c r="N187" s="687"/>
      <c r="O187" s="138"/>
      <c r="P187" s="138"/>
    </row>
    <row r="188" spans="1:16" ht="16.5" customHeight="1">
      <c r="A188" s="391" t="s">
        <v>368</v>
      </c>
      <c r="B188" s="391"/>
      <c r="C188" s="391"/>
      <c r="D188" s="391"/>
      <c r="E188" s="391"/>
      <c r="F188" s="391"/>
      <c r="G188" s="391"/>
      <c r="H188" s="391"/>
      <c r="I188" s="687">
        <v>0</v>
      </c>
      <c r="J188" s="687"/>
      <c r="K188" s="687"/>
      <c r="L188" s="687"/>
      <c r="M188" s="687"/>
      <c r="N188" s="687"/>
      <c r="O188" s="138"/>
      <c r="P188" s="138"/>
    </row>
    <row r="189" spans="1:16" ht="17.25" customHeight="1">
      <c r="A189" s="391" t="s">
        <v>201</v>
      </c>
      <c r="B189" s="391"/>
      <c r="C189" s="391"/>
      <c r="D189" s="391"/>
      <c r="E189" s="391"/>
      <c r="F189" s="391"/>
      <c r="G189" s="391"/>
      <c r="H189" s="391"/>
      <c r="I189" s="687">
        <v>4</v>
      </c>
      <c r="J189" s="687"/>
      <c r="K189" s="687"/>
      <c r="L189" s="687"/>
      <c r="M189" s="687"/>
      <c r="N189" s="687"/>
      <c r="O189" s="138"/>
      <c r="P189" s="138"/>
    </row>
    <row r="190" spans="1:16" ht="16.5" customHeight="1">
      <c r="A190" s="680" t="s">
        <v>126</v>
      </c>
      <c r="B190" s="681"/>
      <c r="C190" s="681"/>
      <c r="D190" s="681"/>
      <c r="E190" s="681"/>
      <c r="F190" s="681"/>
      <c r="G190" s="681"/>
      <c r="H190" s="682"/>
      <c r="I190" s="688">
        <f>SUM(I186:N189)</f>
        <v>9</v>
      </c>
      <c r="J190" s="688"/>
      <c r="K190" s="688"/>
      <c r="L190" s="688"/>
      <c r="M190" s="688"/>
      <c r="N190" s="688"/>
      <c r="O190" s="138"/>
      <c r="P190" s="138"/>
    </row>
    <row r="191" ht="20.25" customHeight="1"/>
    <row r="192" spans="1:14" ht="16.5" customHeight="1">
      <c r="A192" s="684" t="s">
        <v>890</v>
      </c>
      <c r="B192" s="685"/>
      <c r="C192" s="685"/>
      <c r="D192" s="685"/>
      <c r="E192" s="685"/>
      <c r="F192" s="685"/>
      <c r="G192" s="685"/>
      <c r="H192" s="685"/>
      <c r="I192" s="685"/>
      <c r="J192" s="685"/>
      <c r="K192" s="685"/>
      <c r="L192" s="685"/>
      <c r="M192" s="685"/>
      <c r="N192" s="686"/>
    </row>
    <row r="193" spans="1:14" ht="23.2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</row>
    <row r="194" spans="1:14" ht="25.5" customHeight="1">
      <c r="A194" s="383" t="s">
        <v>819</v>
      </c>
      <c r="B194" s="384"/>
      <c r="C194" s="384"/>
      <c r="D194" s="384"/>
      <c r="E194" s="384"/>
      <c r="F194" s="384"/>
      <c r="G194" s="385"/>
      <c r="H194" s="436">
        <v>1</v>
      </c>
      <c r="I194" s="741"/>
      <c r="J194" s="741"/>
      <c r="K194" s="741"/>
      <c r="L194" s="741"/>
      <c r="M194" s="741"/>
      <c r="N194" s="437"/>
    </row>
    <row r="195" spans="1:14" ht="16.5" customHeight="1">
      <c r="A195" s="157"/>
      <c r="B195" s="157"/>
      <c r="C195" s="157"/>
      <c r="D195" s="157"/>
      <c r="E195" s="157"/>
      <c r="F195" s="157"/>
      <c r="G195" s="157"/>
      <c r="H195" s="158"/>
      <c r="I195" s="158"/>
      <c r="J195" s="158"/>
      <c r="K195" s="158"/>
      <c r="L195" s="158"/>
      <c r="M195" s="158"/>
      <c r="N195" s="158"/>
    </row>
    <row r="196" spans="1:14" ht="16.5" customHeight="1">
      <c r="A196" s="491" t="s">
        <v>818</v>
      </c>
      <c r="B196" s="636"/>
      <c r="C196" s="636"/>
      <c r="D196" s="636"/>
      <c r="E196" s="636"/>
      <c r="F196" s="636"/>
      <c r="G196" s="636"/>
      <c r="H196" s="636"/>
      <c r="I196" s="636"/>
      <c r="J196" s="636"/>
      <c r="K196" s="636"/>
      <c r="L196" s="636"/>
      <c r="M196" s="636"/>
      <c r="N196" s="637"/>
    </row>
    <row r="197" spans="1:14" ht="16.5" customHeight="1">
      <c r="A197" s="624" t="s">
        <v>184</v>
      </c>
      <c r="B197" s="625"/>
      <c r="C197" s="625"/>
      <c r="D197" s="625"/>
      <c r="E197" s="625"/>
      <c r="F197" s="625"/>
      <c r="G197" s="625"/>
      <c r="H197" s="626"/>
      <c r="I197" s="525" t="s">
        <v>641</v>
      </c>
      <c r="J197" s="630"/>
      <c r="K197" s="630"/>
      <c r="L197" s="526"/>
      <c r="M197" s="643" t="s">
        <v>126</v>
      </c>
      <c r="N197" s="644"/>
    </row>
    <row r="198" spans="1:14" ht="15.75" customHeight="1">
      <c r="A198" s="627"/>
      <c r="B198" s="628"/>
      <c r="C198" s="628"/>
      <c r="D198" s="628"/>
      <c r="E198" s="628"/>
      <c r="F198" s="628"/>
      <c r="G198" s="628"/>
      <c r="H198" s="629"/>
      <c r="I198" s="642" t="s">
        <v>102</v>
      </c>
      <c r="J198" s="642"/>
      <c r="K198" s="642" t="s">
        <v>103</v>
      </c>
      <c r="L198" s="642"/>
      <c r="M198" s="645"/>
      <c r="N198" s="646"/>
    </row>
    <row r="199" spans="1:14" ht="16.5" customHeight="1">
      <c r="A199" s="623" t="s">
        <v>631</v>
      </c>
      <c r="B199" s="623"/>
      <c r="C199" s="623"/>
      <c r="D199" s="623"/>
      <c r="E199" s="623"/>
      <c r="F199" s="623"/>
      <c r="G199" s="623"/>
      <c r="H199" s="623"/>
      <c r="I199" s="621">
        <v>0</v>
      </c>
      <c r="J199" s="622"/>
      <c r="K199" s="621">
        <v>0</v>
      </c>
      <c r="L199" s="622"/>
      <c r="M199" s="588">
        <f>I199+K199</f>
        <v>0</v>
      </c>
      <c r="N199" s="589"/>
    </row>
    <row r="200" spans="1:14" ht="16.5" customHeight="1">
      <c r="A200" s="631" t="s">
        <v>738</v>
      </c>
      <c r="B200" s="631"/>
      <c r="C200" s="631"/>
      <c r="D200" s="631"/>
      <c r="E200" s="631"/>
      <c r="F200" s="631"/>
      <c r="G200" s="631"/>
      <c r="H200" s="631"/>
      <c r="I200" s="621">
        <v>0</v>
      </c>
      <c r="J200" s="622"/>
      <c r="K200" s="621">
        <v>1</v>
      </c>
      <c r="L200" s="622"/>
      <c r="M200" s="588">
        <f>I200+K200</f>
        <v>1</v>
      </c>
      <c r="N200" s="589"/>
    </row>
    <row r="201" spans="1:14" ht="16.5" customHeight="1">
      <c r="A201" s="631" t="s">
        <v>172</v>
      </c>
      <c r="B201" s="631"/>
      <c r="C201" s="631"/>
      <c r="D201" s="631"/>
      <c r="E201" s="631"/>
      <c r="F201" s="631"/>
      <c r="G201" s="631"/>
      <c r="H201" s="631"/>
      <c r="I201" s="621">
        <v>0</v>
      </c>
      <c r="J201" s="622"/>
      <c r="K201" s="621">
        <v>0</v>
      </c>
      <c r="L201" s="622"/>
      <c r="M201" s="588">
        <f>I201+K201</f>
        <v>0</v>
      </c>
      <c r="N201" s="589"/>
    </row>
    <row r="202" spans="1:14" ht="16.5" customHeight="1">
      <c r="A202" s="631" t="s">
        <v>286</v>
      </c>
      <c r="B202" s="631"/>
      <c r="C202" s="631"/>
      <c r="D202" s="631"/>
      <c r="E202" s="631"/>
      <c r="F202" s="631"/>
      <c r="G202" s="631"/>
      <c r="H202" s="631"/>
      <c r="I202" s="621">
        <v>0</v>
      </c>
      <c r="J202" s="622"/>
      <c r="K202" s="621">
        <v>0</v>
      </c>
      <c r="L202" s="622"/>
      <c r="M202" s="588">
        <f>I202+K202</f>
        <v>0</v>
      </c>
      <c r="N202" s="589"/>
    </row>
    <row r="203" spans="1:14" ht="15.75" customHeight="1">
      <c r="A203" s="673" t="s">
        <v>126</v>
      </c>
      <c r="B203" s="673"/>
      <c r="C203" s="673"/>
      <c r="D203" s="673"/>
      <c r="E203" s="673"/>
      <c r="F203" s="673"/>
      <c r="G203" s="673"/>
      <c r="H203" s="673"/>
      <c r="I203" s="588">
        <f>SUM(I199:I202)</f>
        <v>0</v>
      </c>
      <c r="J203" s="589"/>
      <c r="K203" s="588">
        <f>SUM(K199:K202)</f>
        <v>1</v>
      </c>
      <c r="L203" s="589"/>
      <c r="M203" s="588">
        <f>I203+K203</f>
        <v>1</v>
      </c>
      <c r="N203" s="589"/>
    </row>
    <row r="204" spans="1:14" ht="16.5" customHeight="1">
      <c r="A204" s="157"/>
      <c r="B204" s="157"/>
      <c r="C204" s="157"/>
      <c r="D204" s="157"/>
      <c r="E204" s="157"/>
      <c r="F204" s="157"/>
      <c r="G204" s="157"/>
      <c r="H204" s="158"/>
      <c r="I204" s="123"/>
      <c r="J204" s="123"/>
      <c r="K204" s="123"/>
      <c r="L204" s="123"/>
      <c r="M204" s="123"/>
      <c r="N204" s="123"/>
    </row>
    <row r="205" spans="1:14" ht="16.5" customHeight="1">
      <c r="A205" s="491" t="s">
        <v>820</v>
      </c>
      <c r="B205" s="636"/>
      <c r="C205" s="636"/>
      <c r="D205" s="636"/>
      <c r="E205" s="636"/>
      <c r="F205" s="636"/>
      <c r="G205" s="636"/>
      <c r="H205" s="636"/>
      <c r="I205" s="636"/>
      <c r="J205" s="636"/>
      <c r="K205" s="636"/>
      <c r="L205" s="636"/>
      <c r="M205" s="636"/>
      <c r="N205" s="637"/>
    </row>
    <row r="206" spans="1:14" ht="16.5" customHeight="1">
      <c r="A206" s="624" t="s">
        <v>184</v>
      </c>
      <c r="B206" s="625"/>
      <c r="C206" s="625"/>
      <c r="D206" s="625"/>
      <c r="E206" s="625"/>
      <c r="F206" s="625"/>
      <c r="G206" s="625"/>
      <c r="H206" s="626"/>
      <c r="I206" s="525" t="s">
        <v>641</v>
      </c>
      <c r="J206" s="630"/>
      <c r="K206" s="630"/>
      <c r="L206" s="526"/>
      <c r="M206" s="643" t="s">
        <v>126</v>
      </c>
      <c r="N206" s="644"/>
    </row>
    <row r="207" spans="1:14" ht="18" customHeight="1">
      <c r="A207" s="627"/>
      <c r="B207" s="628"/>
      <c r="C207" s="628"/>
      <c r="D207" s="628"/>
      <c r="E207" s="628"/>
      <c r="F207" s="628"/>
      <c r="G207" s="628"/>
      <c r="H207" s="629"/>
      <c r="I207" s="642" t="s">
        <v>102</v>
      </c>
      <c r="J207" s="642"/>
      <c r="K207" s="642" t="s">
        <v>103</v>
      </c>
      <c r="L207" s="642"/>
      <c r="M207" s="645"/>
      <c r="N207" s="646"/>
    </row>
    <row r="208" spans="1:14" ht="16.5" customHeight="1">
      <c r="A208" s="623" t="s">
        <v>631</v>
      </c>
      <c r="B208" s="623"/>
      <c r="C208" s="623"/>
      <c r="D208" s="623"/>
      <c r="E208" s="623"/>
      <c r="F208" s="623"/>
      <c r="G208" s="623"/>
      <c r="H208" s="623"/>
      <c r="I208" s="621">
        <v>0</v>
      </c>
      <c r="J208" s="622"/>
      <c r="K208" s="621">
        <v>0</v>
      </c>
      <c r="L208" s="622"/>
      <c r="M208" s="588">
        <f>I208+K208</f>
        <v>0</v>
      </c>
      <c r="N208" s="589"/>
    </row>
    <row r="209" spans="1:14" ht="16.5" customHeight="1">
      <c r="A209" s="631" t="s">
        <v>738</v>
      </c>
      <c r="B209" s="631"/>
      <c r="C209" s="631"/>
      <c r="D209" s="631"/>
      <c r="E209" s="631"/>
      <c r="F209" s="631"/>
      <c r="G209" s="631"/>
      <c r="H209" s="631"/>
      <c r="I209" s="621">
        <v>0</v>
      </c>
      <c r="J209" s="622"/>
      <c r="K209" s="621">
        <v>0</v>
      </c>
      <c r="L209" s="622"/>
      <c r="M209" s="588">
        <f>I209+K209</f>
        <v>0</v>
      </c>
      <c r="N209" s="589"/>
    </row>
    <row r="210" spans="1:14" ht="18" customHeight="1">
      <c r="A210" s="631" t="s">
        <v>172</v>
      </c>
      <c r="B210" s="631"/>
      <c r="C210" s="631"/>
      <c r="D210" s="631"/>
      <c r="E210" s="631"/>
      <c r="F210" s="631"/>
      <c r="G210" s="631"/>
      <c r="H210" s="631"/>
      <c r="I210" s="621">
        <v>0</v>
      </c>
      <c r="J210" s="622"/>
      <c r="K210" s="621">
        <v>0</v>
      </c>
      <c r="L210" s="622"/>
      <c r="M210" s="588">
        <f>I210+K210</f>
        <v>0</v>
      </c>
      <c r="N210" s="589"/>
    </row>
    <row r="211" spans="1:14" ht="16.5" customHeight="1">
      <c r="A211" s="631" t="s">
        <v>286</v>
      </c>
      <c r="B211" s="631"/>
      <c r="C211" s="631"/>
      <c r="D211" s="631"/>
      <c r="E211" s="631"/>
      <c r="F211" s="631"/>
      <c r="G211" s="631"/>
      <c r="H211" s="631"/>
      <c r="I211" s="621">
        <v>0</v>
      </c>
      <c r="J211" s="622"/>
      <c r="K211" s="621">
        <v>0</v>
      </c>
      <c r="L211" s="622"/>
      <c r="M211" s="588">
        <f>I211+K211</f>
        <v>0</v>
      </c>
      <c r="N211" s="589"/>
    </row>
    <row r="212" spans="1:14" ht="15" customHeight="1">
      <c r="A212" s="673" t="s">
        <v>126</v>
      </c>
      <c r="B212" s="673"/>
      <c r="C212" s="673"/>
      <c r="D212" s="673"/>
      <c r="E212" s="673"/>
      <c r="F212" s="673"/>
      <c r="G212" s="673"/>
      <c r="H212" s="673"/>
      <c r="I212" s="588">
        <f>SUM(I208:I211)</f>
        <v>0</v>
      </c>
      <c r="J212" s="589"/>
      <c r="K212" s="588">
        <f>SUM(K208:K211)</f>
        <v>0</v>
      </c>
      <c r="L212" s="589"/>
      <c r="M212" s="588">
        <f>I212+K212</f>
        <v>0</v>
      </c>
      <c r="N212" s="589"/>
    </row>
    <row r="213" spans="1:14" ht="18" customHeight="1">
      <c r="A213" s="149"/>
      <c r="B213" s="149"/>
      <c r="C213" s="149"/>
      <c r="D213" s="149"/>
      <c r="E213" s="149"/>
      <c r="F213" s="149"/>
      <c r="G213" s="149"/>
      <c r="H213" s="149"/>
      <c r="I213" s="131"/>
      <c r="J213" s="131"/>
      <c r="K213" s="131"/>
      <c r="L213" s="131"/>
      <c r="M213" s="131"/>
      <c r="N213" s="131"/>
    </row>
    <row r="214" spans="1:15" ht="19.5" customHeight="1">
      <c r="A214" s="491" t="s">
        <v>821</v>
      </c>
      <c r="B214" s="636"/>
      <c r="C214" s="636"/>
      <c r="D214" s="636"/>
      <c r="E214" s="636"/>
      <c r="F214" s="636"/>
      <c r="G214" s="636"/>
      <c r="H214" s="636"/>
      <c r="I214" s="636"/>
      <c r="J214" s="636"/>
      <c r="K214" s="636"/>
      <c r="L214" s="636"/>
      <c r="M214" s="636"/>
      <c r="N214" s="637"/>
      <c r="O214" s="143"/>
    </row>
    <row r="215" spans="1:14" ht="15.75" customHeight="1">
      <c r="A215" s="624" t="s">
        <v>827</v>
      </c>
      <c r="B215" s="625"/>
      <c r="C215" s="625"/>
      <c r="D215" s="625"/>
      <c r="E215" s="625"/>
      <c r="F215" s="625"/>
      <c r="G215" s="625"/>
      <c r="H215" s="626"/>
      <c r="I215" s="525" t="s">
        <v>641</v>
      </c>
      <c r="J215" s="630"/>
      <c r="K215" s="630"/>
      <c r="L215" s="526"/>
      <c r="M215" s="643" t="s">
        <v>126</v>
      </c>
      <c r="N215" s="644"/>
    </row>
    <row r="216" spans="1:14" ht="16.5" customHeight="1">
      <c r="A216" s="627"/>
      <c r="B216" s="628"/>
      <c r="C216" s="628"/>
      <c r="D216" s="628"/>
      <c r="E216" s="628"/>
      <c r="F216" s="628"/>
      <c r="G216" s="628"/>
      <c r="H216" s="629"/>
      <c r="I216" s="642" t="s">
        <v>102</v>
      </c>
      <c r="J216" s="642"/>
      <c r="K216" s="642" t="s">
        <v>103</v>
      </c>
      <c r="L216" s="642"/>
      <c r="M216" s="645"/>
      <c r="N216" s="646"/>
    </row>
    <row r="217" spans="1:14" ht="26.25" customHeight="1">
      <c r="A217" s="623" t="s">
        <v>823</v>
      </c>
      <c r="B217" s="623"/>
      <c r="C217" s="623"/>
      <c r="D217" s="623"/>
      <c r="E217" s="623"/>
      <c r="F217" s="623"/>
      <c r="G217" s="623"/>
      <c r="H217" s="623"/>
      <c r="I217" s="621">
        <v>0</v>
      </c>
      <c r="J217" s="622"/>
      <c r="K217" s="621">
        <v>1</v>
      </c>
      <c r="L217" s="622"/>
      <c r="M217" s="588">
        <f>I217+K217</f>
        <v>1</v>
      </c>
      <c r="N217" s="589"/>
    </row>
    <row r="218" spans="1:14" ht="20.25" customHeight="1">
      <c r="A218" s="631" t="s">
        <v>739</v>
      </c>
      <c r="B218" s="631"/>
      <c r="C218" s="631"/>
      <c r="D218" s="631"/>
      <c r="E218" s="631"/>
      <c r="F218" s="631"/>
      <c r="G218" s="631"/>
      <c r="H218" s="631"/>
      <c r="I218" s="621">
        <v>0</v>
      </c>
      <c r="J218" s="622"/>
      <c r="K218" s="621">
        <v>0</v>
      </c>
      <c r="L218" s="622"/>
      <c r="M218" s="588">
        <f>I218+K218</f>
        <v>0</v>
      </c>
      <c r="N218" s="589"/>
    </row>
    <row r="219" spans="1:14" ht="18.75" customHeight="1">
      <c r="A219" s="673" t="s">
        <v>126</v>
      </c>
      <c r="B219" s="673"/>
      <c r="C219" s="673"/>
      <c r="D219" s="673"/>
      <c r="E219" s="673"/>
      <c r="F219" s="673"/>
      <c r="G219" s="673"/>
      <c r="H219" s="673"/>
      <c r="I219" s="588">
        <f>SUM(I217:I218)</f>
        <v>0</v>
      </c>
      <c r="J219" s="589"/>
      <c r="K219" s="588">
        <f>SUM(K217:K218)</f>
        <v>1</v>
      </c>
      <c r="L219" s="589"/>
      <c r="M219" s="588">
        <f>I219+K219</f>
        <v>1</v>
      </c>
      <c r="N219" s="589"/>
    </row>
    <row r="220" spans="1:14" ht="17.25" customHeight="1">
      <c r="A220" s="146"/>
      <c r="B220" s="147"/>
      <c r="C220" s="147"/>
      <c r="D220" s="147"/>
      <c r="E220" s="147"/>
      <c r="F220" s="147"/>
      <c r="G220" s="147"/>
      <c r="H220" s="159"/>
      <c r="I220" s="144"/>
      <c r="J220" s="144"/>
      <c r="K220" s="144"/>
      <c r="L220" s="144"/>
      <c r="M220" s="144"/>
      <c r="N220" s="145"/>
    </row>
    <row r="221" spans="1:14" ht="27.75" customHeight="1">
      <c r="A221" s="383" t="s">
        <v>822</v>
      </c>
      <c r="B221" s="384"/>
      <c r="C221" s="384"/>
      <c r="D221" s="384"/>
      <c r="E221" s="384"/>
      <c r="F221" s="384"/>
      <c r="G221" s="384"/>
      <c r="H221" s="741">
        <v>0</v>
      </c>
      <c r="I221" s="741"/>
      <c r="J221" s="741"/>
      <c r="K221" s="741"/>
      <c r="L221" s="741"/>
      <c r="M221" s="741"/>
      <c r="N221" s="437"/>
    </row>
    <row r="222" spans="1:14" ht="30" customHeight="1">
      <c r="A222" s="383" t="s">
        <v>740</v>
      </c>
      <c r="B222" s="384"/>
      <c r="C222" s="384"/>
      <c r="D222" s="384"/>
      <c r="E222" s="384"/>
      <c r="F222" s="384"/>
      <c r="G222" s="384"/>
      <c r="H222" s="741">
        <v>5</v>
      </c>
      <c r="I222" s="741"/>
      <c r="J222" s="741"/>
      <c r="K222" s="741"/>
      <c r="L222" s="741"/>
      <c r="M222" s="741"/>
      <c r="N222" s="437"/>
    </row>
    <row r="224" spans="1:14" ht="21" customHeight="1">
      <c r="A224" s="684" t="s">
        <v>893</v>
      </c>
      <c r="B224" s="685"/>
      <c r="C224" s="685"/>
      <c r="D224" s="685"/>
      <c r="E224" s="685"/>
      <c r="F224" s="685"/>
      <c r="G224" s="685"/>
      <c r="H224" s="685"/>
      <c r="I224" s="685"/>
      <c r="J224" s="685"/>
      <c r="K224" s="685"/>
      <c r="L224" s="685"/>
      <c r="M224" s="685"/>
      <c r="N224" s="686"/>
    </row>
    <row r="225" spans="1:20" ht="16.5" customHeight="1">
      <c r="A225" s="152"/>
      <c r="B225" s="152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P225" s="394"/>
      <c r="Q225" s="394"/>
      <c r="R225" s="394"/>
      <c r="S225" s="394"/>
      <c r="T225" s="394"/>
    </row>
    <row r="226" spans="1:20" ht="26.25" customHeight="1">
      <c r="A226" s="342" t="s">
        <v>824</v>
      </c>
      <c r="B226" s="641"/>
      <c r="C226" s="641"/>
      <c r="D226" s="641"/>
      <c r="E226" s="641"/>
      <c r="F226" s="641"/>
      <c r="G226" s="641"/>
      <c r="H226" s="641"/>
      <c r="I226" s="641"/>
      <c r="J226" s="641"/>
      <c r="K226" s="641"/>
      <c r="L226" s="641"/>
      <c r="M226" s="641"/>
      <c r="N226" s="641"/>
      <c r="P226" s="394"/>
      <c r="Q226" s="394"/>
      <c r="R226" s="394"/>
      <c r="S226" s="394"/>
      <c r="T226" s="394"/>
    </row>
    <row r="227" spans="1:20" ht="16.5" customHeight="1">
      <c r="A227" s="624" t="s">
        <v>184</v>
      </c>
      <c r="B227" s="625"/>
      <c r="C227" s="625"/>
      <c r="D227" s="625"/>
      <c r="E227" s="625"/>
      <c r="F227" s="625"/>
      <c r="G227" s="625"/>
      <c r="H227" s="626"/>
      <c r="I227" s="525" t="s">
        <v>641</v>
      </c>
      <c r="J227" s="630"/>
      <c r="K227" s="630"/>
      <c r="L227" s="526"/>
      <c r="M227" s="643" t="s">
        <v>126</v>
      </c>
      <c r="N227" s="644"/>
      <c r="O227" s="143"/>
      <c r="P227" s="760"/>
      <c r="Q227" s="760"/>
      <c r="R227" s="760"/>
      <c r="S227" s="760"/>
      <c r="T227" s="760"/>
    </row>
    <row r="228" spans="1:20" ht="16.5" customHeight="1">
      <c r="A228" s="627"/>
      <c r="B228" s="628"/>
      <c r="C228" s="628"/>
      <c r="D228" s="628"/>
      <c r="E228" s="628"/>
      <c r="F228" s="628"/>
      <c r="G228" s="628"/>
      <c r="H228" s="629"/>
      <c r="I228" s="642" t="s">
        <v>102</v>
      </c>
      <c r="J228" s="642"/>
      <c r="K228" s="642" t="s">
        <v>103</v>
      </c>
      <c r="L228" s="642"/>
      <c r="M228" s="645"/>
      <c r="N228" s="646"/>
      <c r="P228" s="760"/>
      <c r="Q228" s="760"/>
      <c r="R228" s="760"/>
      <c r="S228" s="760"/>
      <c r="T228" s="760"/>
    </row>
    <row r="229" spans="1:20" ht="16.5" customHeight="1">
      <c r="A229" s="623" t="s">
        <v>631</v>
      </c>
      <c r="B229" s="623"/>
      <c r="C229" s="623"/>
      <c r="D229" s="623"/>
      <c r="E229" s="623"/>
      <c r="F229" s="623"/>
      <c r="G229" s="623"/>
      <c r="H229" s="623"/>
      <c r="I229" s="632">
        <v>1</v>
      </c>
      <c r="J229" s="632"/>
      <c r="K229" s="632">
        <v>0</v>
      </c>
      <c r="L229" s="632"/>
      <c r="M229" s="588">
        <f>I229+K229</f>
        <v>1</v>
      </c>
      <c r="N229" s="589"/>
      <c r="P229" s="760"/>
      <c r="Q229" s="760"/>
      <c r="R229" s="760"/>
      <c r="S229" s="760"/>
      <c r="T229" s="760"/>
    </row>
    <row r="230" spans="1:20" ht="16.5" customHeight="1">
      <c r="A230" s="631" t="s">
        <v>171</v>
      </c>
      <c r="B230" s="631"/>
      <c r="C230" s="631"/>
      <c r="D230" s="631"/>
      <c r="E230" s="631"/>
      <c r="F230" s="631"/>
      <c r="G230" s="631"/>
      <c r="H230" s="631"/>
      <c r="I230" s="632">
        <v>3</v>
      </c>
      <c r="J230" s="632"/>
      <c r="K230" s="632">
        <v>1</v>
      </c>
      <c r="L230" s="632"/>
      <c r="M230" s="588">
        <f>I230+K230</f>
        <v>4</v>
      </c>
      <c r="N230" s="589"/>
      <c r="P230" s="124"/>
      <c r="Q230" s="124"/>
      <c r="R230" s="124"/>
      <c r="S230" s="124"/>
      <c r="T230" s="124"/>
    </row>
    <row r="231" spans="1:20" ht="16.5" customHeight="1">
      <c r="A231" s="631" t="s">
        <v>172</v>
      </c>
      <c r="B231" s="631"/>
      <c r="C231" s="631"/>
      <c r="D231" s="631"/>
      <c r="E231" s="631"/>
      <c r="F231" s="631"/>
      <c r="G231" s="631"/>
      <c r="H231" s="631"/>
      <c r="I231" s="632">
        <v>3</v>
      </c>
      <c r="J231" s="632"/>
      <c r="K231" s="632">
        <v>6</v>
      </c>
      <c r="L231" s="632"/>
      <c r="M231" s="588">
        <f>I231+K231</f>
        <v>9</v>
      </c>
      <c r="N231" s="589"/>
      <c r="P231" s="124"/>
      <c r="Q231" s="124"/>
      <c r="R231" s="124"/>
      <c r="S231" s="124"/>
      <c r="T231" s="124"/>
    </row>
    <row r="232" spans="1:20" ht="16.5" customHeight="1">
      <c r="A232" s="631" t="s">
        <v>286</v>
      </c>
      <c r="B232" s="631"/>
      <c r="C232" s="631"/>
      <c r="D232" s="631"/>
      <c r="E232" s="631"/>
      <c r="F232" s="631"/>
      <c r="G232" s="631"/>
      <c r="H232" s="631"/>
      <c r="I232" s="621">
        <v>6</v>
      </c>
      <c r="J232" s="622"/>
      <c r="K232" s="632">
        <v>4</v>
      </c>
      <c r="L232" s="632"/>
      <c r="M232" s="588">
        <f>I232+K232</f>
        <v>10</v>
      </c>
      <c r="N232" s="589"/>
      <c r="P232" s="124"/>
      <c r="Q232" s="124"/>
      <c r="R232" s="124"/>
      <c r="S232" s="124"/>
      <c r="T232" s="124"/>
    </row>
    <row r="233" spans="1:20" ht="16.5" customHeight="1">
      <c r="A233" s="673" t="s">
        <v>126</v>
      </c>
      <c r="B233" s="673"/>
      <c r="C233" s="673"/>
      <c r="D233" s="673"/>
      <c r="E233" s="673"/>
      <c r="F233" s="673"/>
      <c r="G233" s="673"/>
      <c r="H233" s="673"/>
      <c r="I233" s="562">
        <f>SUM(I229:I232)</f>
        <v>13</v>
      </c>
      <c r="J233" s="562"/>
      <c r="K233" s="562">
        <f>SUM(K229:K232)</f>
        <v>11</v>
      </c>
      <c r="L233" s="562"/>
      <c r="M233" s="588">
        <f>I233+K233</f>
        <v>24</v>
      </c>
      <c r="N233" s="589"/>
      <c r="P233" s="124"/>
      <c r="Q233" s="124"/>
      <c r="R233" s="124"/>
      <c r="S233" s="124"/>
      <c r="T233" s="124"/>
    </row>
    <row r="234" spans="1:20" ht="16.5" customHeight="1">
      <c r="A234" s="152"/>
      <c r="B234" s="152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P234" s="124"/>
      <c r="Q234" s="124"/>
      <c r="R234" s="124"/>
      <c r="S234" s="124"/>
      <c r="T234" s="124"/>
    </row>
    <row r="235" spans="1:20" ht="23.25" customHeight="1">
      <c r="A235" s="740" t="s">
        <v>825</v>
      </c>
      <c r="B235" s="384"/>
      <c r="C235" s="384"/>
      <c r="D235" s="384"/>
      <c r="E235" s="384"/>
      <c r="F235" s="384"/>
      <c r="G235" s="384"/>
      <c r="H235" s="384"/>
      <c r="I235" s="384"/>
      <c r="J235" s="384"/>
      <c r="K235" s="384"/>
      <c r="L235" s="384"/>
      <c r="M235" s="384"/>
      <c r="N235" s="384"/>
      <c r="P235" s="124"/>
      <c r="Q235" s="124"/>
      <c r="R235" s="124"/>
      <c r="S235" s="124"/>
      <c r="T235" s="124"/>
    </row>
    <row r="236" spans="1:20" ht="16.5" customHeight="1">
      <c r="A236" s="464" t="s">
        <v>353</v>
      </c>
      <c r="B236" s="465"/>
      <c r="C236" s="465"/>
      <c r="D236" s="465"/>
      <c r="E236" s="465"/>
      <c r="F236" s="465"/>
      <c r="G236" s="466"/>
      <c r="H236" s="450" t="s">
        <v>177</v>
      </c>
      <c r="I236" s="450"/>
      <c r="J236" s="450"/>
      <c r="K236" s="450"/>
      <c r="L236" s="450"/>
      <c r="M236" s="450"/>
      <c r="N236" s="450"/>
      <c r="P236" s="124"/>
      <c r="Q236" s="124"/>
      <c r="R236" s="124"/>
      <c r="S236" s="124"/>
      <c r="T236" s="124"/>
    </row>
    <row r="237" spans="1:20" ht="16.5" customHeight="1">
      <c r="A237" s="467"/>
      <c r="B237" s="468"/>
      <c r="C237" s="468"/>
      <c r="D237" s="468"/>
      <c r="E237" s="468"/>
      <c r="F237" s="468"/>
      <c r="G237" s="469"/>
      <c r="H237" s="451" t="s">
        <v>102</v>
      </c>
      <c r="I237" s="452"/>
      <c r="J237" s="451" t="s">
        <v>103</v>
      </c>
      <c r="K237" s="452"/>
      <c r="L237" s="451" t="s">
        <v>98</v>
      </c>
      <c r="M237" s="711"/>
      <c r="N237" s="452"/>
      <c r="P237" s="124"/>
      <c r="Q237" s="124"/>
      <c r="R237" s="124"/>
      <c r="S237" s="124"/>
      <c r="T237" s="124"/>
    </row>
    <row r="238" spans="1:20" ht="16.5" customHeight="1">
      <c r="A238" s="617" t="s">
        <v>191</v>
      </c>
      <c r="B238" s="618"/>
      <c r="C238" s="618"/>
      <c r="D238" s="618"/>
      <c r="E238" s="618"/>
      <c r="F238" s="618"/>
      <c r="G238" s="672"/>
      <c r="H238" s="393">
        <v>0</v>
      </c>
      <c r="I238" s="393"/>
      <c r="J238" s="393">
        <v>0</v>
      </c>
      <c r="K238" s="393"/>
      <c r="L238" s="581">
        <f>H238+J238</f>
        <v>0</v>
      </c>
      <c r="M238" s="581"/>
      <c r="N238" s="581"/>
      <c r="P238" s="124"/>
      <c r="Q238" s="124"/>
      <c r="R238" s="124"/>
      <c r="S238" s="124"/>
      <c r="T238" s="124"/>
    </row>
    <row r="239" spans="1:14" ht="16.5" customHeight="1">
      <c r="A239" s="617" t="s">
        <v>192</v>
      </c>
      <c r="B239" s="618"/>
      <c r="C239" s="618"/>
      <c r="D239" s="618"/>
      <c r="E239" s="618"/>
      <c r="F239" s="618"/>
      <c r="G239" s="672"/>
      <c r="H239" s="393">
        <v>0</v>
      </c>
      <c r="I239" s="393"/>
      <c r="J239" s="393">
        <v>0</v>
      </c>
      <c r="K239" s="393"/>
      <c r="L239" s="581">
        <f aca="true" t="shared" si="22" ref="L239:L246">H239+J239</f>
        <v>0</v>
      </c>
      <c r="M239" s="581"/>
      <c r="N239" s="581"/>
    </row>
    <row r="240" spans="1:14" ht="16.5" customHeight="1">
      <c r="A240" s="617" t="s">
        <v>193</v>
      </c>
      <c r="B240" s="618"/>
      <c r="C240" s="618"/>
      <c r="D240" s="618"/>
      <c r="E240" s="618"/>
      <c r="F240" s="618"/>
      <c r="G240" s="672"/>
      <c r="H240" s="393">
        <v>0</v>
      </c>
      <c r="I240" s="393"/>
      <c r="J240" s="393">
        <v>0</v>
      </c>
      <c r="K240" s="393"/>
      <c r="L240" s="581">
        <f t="shared" si="22"/>
        <v>0</v>
      </c>
      <c r="M240" s="581"/>
      <c r="N240" s="581"/>
    </row>
    <row r="241" spans="1:14" ht="16.5" customHeight="1">
      <c r="A241" s="617" t="s">
        <v>196</v>
      </c>
      <c r="B241" s="618"/>
      <c r="C241" s="618"/>
      <c r="D241" s="618"/>
      <c r="E241" s="618"/>
      <c r="F241" s="618"/>
      <c r="G241" s="672"/>
      <c r="H241" s="393">
        <v>0</v>
      </c>
      <c r="I241" s="393"/>
      <c r="J241" s="393">
        <v>0</v>
      </c>
      <c r="K241" s="393"/>
      <c r="L241" s="581">
        <f t="shared" si="22"/>
        <v>0</v>
      </c>
      <c r="M241" s="581"/>
      <c r="N241" s="581"/>
    </row>
    <row r="242" spans="1:14" ht="16.5" customHeight="1">
      <c r="A242" s="617" t="s">
        <v>194</v>
      </c>
      <c r="B242" s="618"/>
      <c r="C242" s="618"/>
      <c r="D242" s="618"/>
      <c r="E242" s="618"/>
      <c r="F242" s="618"/>
      <c r="G242" s="672"/>
      <c r="H242" s="393">
        <v>0</v>
      </c>
      <c r="I242" s="393"/>
      <c r="J242" s="393">
        <v>0</v>
      </c>
      <c r="K242" s="393"/>
      <c r="L242" s="581">
        <f t="shared" si="22"/>
        <v>0</v>
      </c>
      <c r="M242" s="581"/>
      <c r="N242" s="581"/>
    </row>
    <row r="243" spans="1:14" ht="16.5" customHeight="1">
      <c r="A243" s="617" t="s">
        <v>195</v>
      </c>
      <c r="B243" s="618"/>
      <c r="C243" s="618"/>
      <c r="D243" s="618"/>
      <c r="E243" s="618"/>
      <c r="F243" s="618"/>
      <c r="G243" s="672"/>
      <c r="H243" s="393">
        <v>0</v>
      </c>
      <c r="I243" s="393"/>
      <c r="J243" s="393">
        <v>0</v>
      </c>
      <c r="K243" s="393"/>
      <c r="L243" s="581">
        <f t="shared" si="22"/>
        <v>0</v>
      </c>
      <c r="M243" s="581"/>
      <c r="N243" s="581"/>
    </row>
    <row r="244" spans="1:14" ht="26.25" customHeight="1">
      <c r="A244" s="708" t="s">
        <v>651</v>
      </c>
      <c r="B244" s="709"/>
      <c r="C244" s="709"/>
      <c r="D244" s="709"/>
      <c r="E244" s="709"/>
      <c r="F244" s="709"/>
      <c r="G244" s="710"/>
      <c r="H244" s="393">
        <v>5</v>
      </c>
      <c r="I244" s="393"/>
      <c r="J244" s="393">
        <v>2</v>
      </c>
      <c r="K244" s="393"/>
      <c r="L244" s="581">
        <f t="shared" si="22"/>
        <v>7</v>
      </c>
      <c r="M244" s="581"/>
      <c r="N244" s="581"/>
    </row>
    <row r="245" spans="1:14" ht="16.5" customHeight="1">
      <c r="A245" s="617" t="s">
        <v>338</v>
      </c>
      <c r="B245" s="618"/>
      <c r="C245" s="618"/>
      <c r="D245" s="618"/>
      <c r="E245" s="618"/>
      <c r="F245" s="618"/>
      <c r="G245" s="672"/>
      <c r="H245" s="393">
        <v>8</v>
      </c>
      <c r="I245" s="393"/>
      <c r="J245" s="393">
        <v>9</v>
      </c>
      <c r="K245" s="393"/>
      <c r="L245" s="581">
        <f t="shared" si="22"/>
        <v>17</v>
      </c>
      <c r="M245" s="581"/>
      <c r="N245" s="581"/>
    </row>
    <row r="246" spans="1:14" ht="16.5" customHeight="1">
      <c r="A246" s="680" t="s">
        <v>126</v>
      </c>
      <c r="B246" s="681"/>
      <c r="C246" s="681"/>
      <c r="D246" s="681"/>
      <c r="E246" s="681"/>
      <c r="F246" s="681"/>
      <c r="G246" s="682"/>
      <c r="H246" s="581">
        <f>SUM(H238:H245)</f>
        <v>13</v>
      </c>
      <c r="I246" s="581"/>
      <c r="J246" s="581">
        <f>SUM(J238:J245)</f>
        <v>11</v>
      </c>
      <c r="K246" s="581"/>
      <c r="L246" s="581">
        <f t="shared" si="22"/>
        <v>24</v>
      </c>
      <c r="M246" s="581"/>
      <c r="N246" s="581"/>
    </row>
    <row r="247" spans="1:14" ht="16.5" customHeight="1">
      <c r="A247" s="152"/>
      <c r="B247" s="152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</row>
    <row r="248" spans="1:14" ht="16.5" customHeight="1">
      <c r="A248" s="342" t="s">
        <v>826</v>
      </c>
      <c r="B248" s="641"/>
      <c r="C248" s="641"/>
      <c r="D248" s="641"/>
      <c r="E248" s="641"/>
      <c r="F248" s="641"/>
      <c r="G248" s="641"/>
      <c r="H248" s="641"/>
      <c r="I248" s="641"/>
      <c r="J248" s="641"/>
      <c r="K248" s="641"/>
      <c r="L248" s="641"/>
      <c r="M248" s="641"/>
      <c r="N248" s="641"/>
    </row>
    <row r="249" spans="1:15" ht="16.5" customHeight="1">
      <c r="A249" s="624" t="s">
        <v>184</v>
      </c>
      <c r="B249" s="625"/>
      <c r="C249" s="625"/>
      <c r="D249" s="625"/>
      <c r="E249" s="625"/>
      <c r="F249" s="625"/>
      <c r="G249" s="625"/>
      <c r="H249" s="626"/>
      <c r="I249" s="525" t="s">
        <v>641</v>
      </c>
      <c r="J249" s="630"/>
      <c r="K249" s="630"/>
      <c r="L249" s="526"/>
      <c r="M249" s="643" t="s">
        <v>126</v>
      </c>
      <c r="N249" s="644"/>
      <c r="O249" s="143"/>
    </row>
    <row r="250" spans="1:14" ht="16.5" customHeight="1">
      <c r="A250" s="627"/>
      <c r="B250" s="628"/>
      <c r="C250" s="628"/>
      <c r="D250" s="628"/>
      <c r="E250" s="628"/>
      <c r="F250" s="628"/>
      <c r="G250" s="628"/>
      <c r="H250" s="629"/>
      <c r="I250" s="642" t="s">
        <v>102</v>
      </c>
      <c r="J250" s="642"/>
      <c r="K250" s="642" t="s">
        <v>103</v>
      </c>
      <c r="L250" s="642"/>
      <c r="M250" s="645"/>
      <c r="N250" s="646"/>
    </row>
    <row r="251" spans="1:14" ht="16.5" customHeight="1">
      <c r="A251" s="623" t="s">
        <v>631</v>
      </c>
      <c r="B251" s="623"/>
      <c r="C251" s="623"/>
      <c r="D251" s="623"/>
      <c r="E251" s="623"/>
      <c r="F251" s="623"/>
      <c r="G251" s="623"/>
      <c r="H251" s="623"/>
      <c r="I251" s="632">
        <v>1</v>
      </c>
      <c r="J251" s="632"/>
      <c r="K251" s="632">
        <v>0</v>
      </c>
      <c r="L251" s="632"/>
      <c r="M251" s="588">
        <f>I251+K251</f>
        <v>1</v>
      </c>
      <c r="N251" s="589"/>
    </row>
    <row r="252" spans="1:14" ht="16.5" customHeight="1">
      <c r="A252" s="631" t="s">
        <v>171</v>
      </c>
      <c r="B252" s="631"/>
      <c r="C252" s="631"/>
      <c r="D252" s="631"/>
      <c r="E252" s="631"/>
      <c r="F252" s="631"/>
      <c r="G252" s="631"/>
      <c r="H252" s="631"/>
      <c r="I252" s="632">
        <v>16</v>
      </c>
      <c r="J252" s="632"/>
      <c r="K252" s="632">
        <v>15</v>
      </c>
      <c r="L252" s="632"/>
      <c r="M252" s="588">
        <f>I252+K252</f>
        <v>31</v>
      </c>
      <c r="N252" s="589"/>
    </row>
    <row r="253" spans="1:15" ht="16.5" customHeight="1">
      <c r="A253" s="631" t="s">
        <v>172</v>
      </c>
      <c r="B253" s="631"/>
      <c r="C253" s="631"/>
      <c r="D253" s="631"/>
      <c r="E253" s="631"/>
      <c r="F253" s="631"/>
      <c r="G253" s="631"/>
      <c r="H253" s="631"/>
      <c r="I253" s="632">
        <v>29</v>
      </c>
      <c r="J253" s="632"/>
      <c r="K253" s="632">
        <v>19</v>
      </c>
      <c r="L253" s="632"/>
      <c r="M253" s="588">
        <f>I253+K253</f>
        <v>48</v>
      </c>
      <c r="N253" s="589"/>
      <c r="O253" s="138"/>
    </row>
    <row r="254" spans="1:15" ht="17.25" customHeight="1">
      <c r="A254" s="631" t="s">
        <v>286</v>
      </c>
      <c r="B254" s="631"/>
      <c r="C254" s="631"/>
      <c r="D254" s="631"/>
      <c r="E254" s="631"/>
      <c r="F254" s="631"/>
      <c r="G254" s="631"/>
      <c r="H254" s="631"/>
      <c r="I254" s="621">
        <v>19</v>
      </c>
      <c r="J254" s="622"/>
      <c r="K254" s="632">
        <v>25</v>
      </c>
      <c r="L254" s="632"/>
      <c r="M254" s="588">
        <f>I254+K254</f>
        <v>44</v>
      </c>
      <c r="N254" s="589"/>
      <c r="O254" s="138"/>
    </row>
    <row r="255" spans="1:15" ht="18" customHeight="1">
      <c r="A255" s="673" t="s">
        <v>126</v>
      </c>
      <c r="B255" s="673"/>
      <c r="C255" s="673"/>
      <c r="D255" s="673"/>
      <c r="E255" s="673"/>
      <c r="F255" s="673"/>
      <c r="G255" s="673"/>
      <c r="H255" s="673"/>
      <c r="I255" s="562">
        <f>SUM(I251:I254)</f>
        <v>65</v>
      </c>
      <c r="J255" s="562"/>
      <c r="K255" s="562">
        <f>SUM(K251:K254)</f>
        <v>59</v>
      </c>
      <c r="L255" s="562"/>
      <c r="M255" s="588">
        <f>I255+K255</f>
        <v>124</v>
      </c>
      <c r="N255" s="589"/>
      <c r="O255" s="138"/>
    </row>
    <row r="256" spans="1:15" ht="16.5" customHeight="1">
      <c r="A256" s="153"/>
      <c r="B256" s="153"/>
      <c r="C256" s="153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43"/>
    </row>
    <row r="257" spans="1:14" ht="16.5" customHeight="1">
      <c r="A257" s="383" t="s">
        <v>828</v>
      </c>
      <c r="B257" s="384"/>
      <c r="C257" s="384"/>
      <c r="D257" s="384"/>
      <c r="E257" s="384"/>
      <c r="F257" s="384"/>
      <c r="G257" s="384"/>
      <c r="H257" s="384"/>
      <c r="I257" s="384"/>
      <c r="J257" s="384"/>
      <c r="K257" s="384"/>
      <c r="L257" s="384"/>
      <c r="M257" s="384"/>
      <c r="N257" s="385"/>
    </row>
    <row r="258" spans="1:14" ht="16.5" customHeight="1">
      <c r="A258" s="728" t="s">
        <v>677</v>
      </c>
      <c r="B258" s="729"/>
      <c r="C258" s="729"/>
      <c r="D258" s="729"/>
      <c r="E258" s="729"/>
      <c r="F258" s="729"/>
      <c r="G258" s="730"/>
      <c r="H258" s="451" t="s">
        <v>190</v>
      </c>
      <c r="I258" s="711"/>
      <c r="J258" s="711"/>
      <c r="K258" s="711"/>
      <c r="L258" s="711"/>
      <c r="M258" s="711"/>
      <c r="N258" s="452"/>
    </row>
    <row r="259" spans="1:14" ht="16.5" customHeight="1">
      <c r="A259" s="617" t="s">
        <v>678</v>
      </c>
      <c r="B259" s="618"/>
      <c r="C259" s="618"/>
      <c r="D259" s="618"/>
      <c r="E259" s="618"/>
      <c r="F259" s="618"/>
      <c r="G259" s="672"/>
      <c r="H259" s="393">
        <v>46</v>
      </c>
      <c r="I259" s="393"/>
      <c r="J259" s="393"/>
      <c r="K259" s="393"/>
      <c r="L259" s="393"/>
      <c r="M259" s="393"/>
      <c r="N259" s="393"/>
    </row>
    <row r="260" spans="1:14" ht="16.5" customHeight="1">
      <c r="A260" s="708" t="s">
        <v>679</v>
      </c>
      <c r="B260" s="709"/>
      <c r="C260" s="709"/>
      <c r="D260" s="709"/>
      <c r="E260" s="709"/>
      <c r="F260" s="709"/>
      <c r="G260" s="710"/>
      <c r="H260" s="393">
        <v>66</v>
      </c>
      <c r="I260" s="393"/>
      <c r="J260" s="393"/>
      <c r="K260" s="393"/>
      <c r="L260" s="393"/>
      <c r="M260" s="393"/>
      <c r="N260" s="393"/>
    </row>
    <row r="261" spans="1:14" s="138" customFormat="1" ht="16.5" customHeight="1">
      <c r="A261" s="420" t="s">
        <v>220</v>
      </c>
      <c r="B261" s="420"/>
      <c r="C261" s="420"/>
      <c r="D261" s="420"/>
      <c r="E261" s="420"/>
      <c r="F261" s="420"/>
      <c r="G261" s="420"/>
      <c r="H261" s="393">
        <v>12</v>
      </c>
      <c r="I261" s="393"/>
      <c r="J261" s="393"/>
      <c r="K261" s="393"/>
      <c r="L261" s="393"/>
      <c r="M261" s="393"/>
      <c r="N261" s="393"/>
    </row>
    <row r="262" spans="1:15" s="138" customFormat="1" ht="16.5" customHeight="1">
      <c r="A262" s="617" t="s">
        <v>303</v>
      </c>
      <c r="B262" s="618"/>
      <c r="C262" s="618"/>
      <c r="D262" s="618"/>
      <c r="E262" s="618"/>
      <c r="F262" s="618"/>
      <c r="G262" s="618"/>
      <c r="H262" s="741">
        <v>0</v>
      </c>
      <c r="I262" s="741"/>
      <c r="J262" s="741"/>
      <c r="K262" s="741"/>
      <c r="L262" s="741"/>
      <c r="M262" s="741"/>
      <c r="N262" s="437"/>
      <c r="O262" s="143"/>
    </row>
    <row r="263" spans="1:14" ht="16.5" customHeight="1">
      <c r="A263" s="120"/>
      <c r="B263" s="121"/>
      <c r="C263" s="121"/>
      <c r="D263" s="121"/>
      <c r="E263" s="121"/>
      <c r="F263" s="121"/>
      <c r="G263" s="121"/>
      <c r="H263" s="144"/>
      <c r="I263" s="144"/>
      <c r="J263" s="144"/>
      <c r="K263" s="144"/>
      <c r="L263" s="144"/>
      <c r="M263" s="144"/>
      <c r="N263" s="145"/>
    </row>
    <row r="264" spans="1:14" ht="18" customHeight="1">
      <c r="A264" s="383" t="s">
        <v>829</v>
      </c>
      <c r="B264" s="384"/>
      <c r="C264" s="384"/>
      <c r="D264" s="384"/>
      <c r="E264" s="384"/>
      <c r="F264" s="384"/>
      <c r="G264" s="384"/>
      <c r="H264" s="384"/>
      <c r="I264" s="384"/>
      <c r="J264" s="384"/>
      <c r="K264" s="384"/>
      <c r="L264" s="384"/>
      <c r="M264" s="384"/>
      <c r="N264" s="385"/>
    </row>
    <row r="265" spans="1:15" ht="16.5" customHeight="1">
      <c r="A265" s="728" t="s">
        <v>654</v>
      </c>
      <c r="B265" s="729"/>
      <c r="C265" s="729"/>
      <c r="D265" s="729"/>
      <c r="E265" s="729"/>
      <c r="F265" s="729"/>
      <c r="G265" s="730"/>
      <c r="H265" s="451" t="s">
        <v>190</v>
      </c>
      <c r="I265" s="711"/>
      <c r="J265" s="711"/>
      <c r="K265" s="711"/>
      <c r="L265" s="711"/>
      <c r="M265" s="711"/>
      <c r="N265" s="452"/>
      <c r="O265" s="99"/>
    </row>
    <row r="266" spans="1:15" ht="16.5" customHeight="1">
      <c r="A266" s="617" t="s">
        <v>655</v>
      </c>
      <c r="B266" s="618"/>
      <c r="C266" s="618"/>
      <c r="D266" s="618"/>
      <c r="E266" s="618"/>
      <c r="F266" s="618"/>
      <c r="G266" s="672"/>
      <c r="H266" s="393">
        <v>112</v>
      </c>
      <c r="I266" s="393"/>
      <c r="J266" s="393"/>
      <c r="K266" s="393"/>
      <c r="L266" s="393"/>
      <c r="M266" s="393"/>
      <c r="N266" s="393"/>
      <c r="O266" s="99"/>
    </row>
    <row r="267" spans="1:15" ht="19.5" customHeight="1">
      <c r="A267" s="708" t="s">
        <v>656</v>
      </c>
      <c r="B267" s="709"/>
      <c r="C267" s="709"/>
      <c r="D267" s="709"/>
      <c r="E267" s="709"/>
      <c r="F267" s="709"/>
      <c r="G267" s="710"/>
      <c r="H267" s="393">
        <v>12</v>
      </c>
      <c r="I267" s="393"/>
      <c r="J267" s="393"/>
      <c r="K267" s="393"/>
      <c r="L267" s="393"/>
      <c r="M267" s="393"/>
      <c r="N267" s="393"/>
      <c r="O267" s="99"/>
    </row>
    <row r="268" spans="1:15" ht="16.5" customHeight="1">
      <c r="A268" s="420" t="s">
        <v>657</v>
      </c>
      <c r="B268" s="420"/>
      <c r="C268" s="420"/>
      <c r="D268" s="420"/>
      <c r="E268" s="420"/>
      <c r="F268" s="420"/>
      <c r="G268" s="420"/>
      <c r="H268" s="393">
        <v>0</v>
      </c>
      <c r="I268" s="393"/>
      <c r="J268" s="393"/>
      <c r="K268" s="393"/>
      <c r="L268" s="393"/>
      <c r="M268" s="393"/>
      <c r="N268" s="393"/>
      <c r="O268" s="99"/>
    </row>
    <row r="269" spans="1:15" ht="16.5" customHeight="1">
      <c r="A269" s="167"/>
      <c r="B269" s="124"/>
      <c r="C269" s="124"/>
      <c r="D269" s="124"/>
      <c r="E269" s="124"/>
      <c r="F269" s="124"/>
      <c r="G269" s="124"/>
      <c r="H269" s="123"/>
      <c r="I269" s="123"/>
      <c r="J269" s="123"/>
      <c r="K269" s="123"/>
      <c r="L269" s="123"/>
      <c r="M269" s="123"/>
      <c r="N269" s="123"/>
      <c r="O269" s="99"/>
    </row>
    <row r="270" spans="1:14" ht="16.5" customHeight="1">
      <c r="A270" s="585" t="s">
        <v>830</v>
      </c>
      <c r="B270" s="585"/>
      <c r="C270" s="585"/>
      <c r="D270" s="585"/>
      <c r="E270" s="585"/>
      <c r="F270" s="585"/>
      <c r="G270" s="585"/>
      <c r="H270" s="585"/>
      <c r="I270" s="585"/>
      <c r="J270" s="585"/>
      <c r="K270" s="585"/>
      <c r="L270" s="585"/>
      <c r="M270" s="585"/>
      <c r="N270" s="585"/>
    </row>
    <row r="271" spans="1:67" s="189" customFormat="1" ht="27" customHeight="1">
      <c r="A271" s="683" t="s">
        <v>198</v>
      </c>
      <c r="B271" s="683"/>
      <c r="C271" s="683"/>
      <c r="D271" s="683"/>
      <c r="E271" s="683"/>
      <c r="F271" s="683"/>
      <c r="G271" s="683"/>
      <c r="H271" s="409" t="s">
        <v>177</v>
      </c>
      <c r="I271" s="409"/>
      <c r="J271" s="409"/>
      <c r="K271" s="409"/>
      <c r="L271" s="409"/>
      <c r="M271" s="409"/>
      <c r="N271" s="409"/>
      <c r="O271" s="190"/>
      <c r="P271" s="190"/>
      <c r="Q271" s="190"/>
      <c r="R271" s="190"/>
      <c r="S271" s="190"/>
      <c r="T271" s="190"/>
      <c r="U271" s="190"/>
      <c r="V271" s="190"/>
      <c r="W271" s="190"/>
      <c r="X271" s="190"/>
      <c r="Y271" s="190"/>
      <c r="Z271" s="190"/>
      <c r="AA271" s="190"/>
      <c r="AB271" s="190"/>
      <c r="AC271" s="190"/>
      <c r="AD271" s="190"/>
      <c r="AE271" s="190"/>
      <c r="AF271" s="190"/>
      <c r="AG271" s="190"/>
      <c r="AH271" s="190"/>
      <c r="AI271" s="190"/>
      <c r="AJ271" s="190"/>
      <c r="AK271" s="190"/>
      <c r="AL271" s="190"/>
      <c r="AM271" s="190"/>
      <c r="AN271" s="190"/>
      <c r="AO271" s="190"/>
      <c r="AP271" s="190"/>
      <c r="AQ271" s="190"/>
      <c r="AR271" s="190"/>
      <c r="AS271" s="190"/>
      <c r="AT271" s="190"/>
      <c r="AU271" s="190"/>
      <c r="AV271" s="190"/>
      <c r="AW271" s="190"/>
      <c r="AX271" s="190"/>
      <c r="AY271" s="190"/>
      <c r="AZ271" s="190"/>
      <c r="BA271" s="190"/>
      <c r="BB271" s="190"/>
      <c r="BC271" s="190"/>
      <c r="BD271" s="190"/>
      <c r="BE271" s="190"/>
      <c r="BF271" s="190"/>
      <c r="BG271" s="190"/>
      <c r="BH271" s="190"/>
      <c r="BI271" s="190"/>
      <c r="BJ271" s="190"/>
      <c r="BK271" s="190"/>
      <c r="BL271" s="190"/>
      <c r="BM271" s="190"/>
      <c r="BN271" s="190"/>
      <c r="BO271" s="190"/>
    </row>
    <row r="272" spans="1:15" ht="16.5" customHeight="1">
      <c r="A272" s="420" t="s">
        <v>680</v>
      </c>
      <c r="B272" s="420"/>
      <c r="C272" s="420"/>
      <c r="D272" s="420"/>
      <c r="E272" s="420"/>
      <c r="F272" s="420"/>
      <c r="G272" s="420"/>
      <c r="H272" s="501">
        <v>2</v>
      </c>
      <c r="I272" s="501"/>
      <c r="J272" s="501"/>
      <c r="K272" s="501"/>
      <c r="L272" s="501"/>
      <c r="M272" s="501"/>
      <c r="N272" s="501"/>
      <c r="O272" s="99"/>
    </row>
    <row r="273" spans="1:15" ht="16.5" customHeight="1">
      <c r="A273" s="420" t="s">
        <v>681</v>
      </c>
      <c r="B273" s="420"/>
      <c r="C273" s="420"/>
      <c r="D273" s="420"/>
      <c r="E273" s="420"/>
      <c r="F273" s="420"/>
      <c r="G273" s="420"/>
      <c r="H273" s="501">
        <v>46</v>
      </c>
      <c r="I273" s="501"/>
      <c r="J273" s="501"/>
      <c r="K273" s="501"/>
      <c r="L273" s="501"/>
      <c r="M273" s="501"/>
      <c r="N273" s="501"/>
      <c r="O273" s="99"/>
    </row>
    <row r="274" spans="1:15" ht="16.5" customHeight="1">
      <c r="A274" s="420" t="s">
        <v>624</v>
      </c>
      <c r="B274" s="420"/>
      <c r="C274" s="420"/>
      <c r="D274" s="420"/>
      <c r="E274" s="420"/>
      <c r="F274" s="420"/>
      <c r="G274" s="420"/>
      <c r="H274" s="501">
        <v>66</v>
      </c>
      <c r="I274" s="501"/>
      <c r="J274" s="501"/>
      <c r="K274" s="501"/>
      <c r="L274" s="501"/>
      <c r="M274" s="501"/>
      <c r="N274" s="501"/>
      <c r="O274" s="99"/>
    </row>
    <row r="275" spans="1:15" ht="16.5" customHeight="1">
      <c r="A275" s="420" t="s">
        <v>362</v>
      </c>
      <c r="B275" s="420"/>
      <c r="C275" s="420"/>
      <c r="D275" s="420"/>
      <c r="E275" s="420"/>
      <c r="F275" s="420"/>
      <c r="G275" s="420"/>
      <c r="H275" s="765">
        <v>3</v>
      </c>
      <c r="I275" s="765"/>
      <c r="J275" s="765"/>
      <c r="K275" s="765"/>
      <c r="L275" s="765"/>
      <c r="M275" s="765"/>
      <c r="N275" s="765"/>
      <c r="O275" s="99"/>
    </row>
    <row r="276" spans="1:15" ht="16.5" customHeight="1">
      <c r="A276" s="600" t="s">
        <v>126</v>
      </c>
      <c r="B276" s="600"/>
      <c r="C276" s="600"/>
      <c r="D276" s="600"/>
      <c r="E276" s="600"/>
      <c r="F276" s="600"/>
      <c r="G276" s="600"/>
      <c r="H276" s="586">
        <f>SUM(H272:H275)</f>
        <v>117</v>
      </c>
      <c r="I276" s="587"/>
      <c r="J276" s="587"/>
      <c r="K276" s="587"/>
      <c r="L276" s="587"/>
      <c r="M276" s="587"/>
      <c r="N276" s="587"/>
      <c r="O276" s="99"/>
    </row>
    <row r="277" spans="1:15" ht="16.5" customHeight="1">
      <c r="A277" s="758"/>
      <c r="B277" s="758"/>
      <c r="C277" s="758"/>
      <c r="D277" s="758"/>
      <c r="E277" s="758"/>
      <c r="F277" s="758"/>
      <c r="G277" s="758"/>
      <c r="H277" s="764"/>
      <c r="I277" s="764"/>
      <c r="J277" s="764"/>
      <c r="K277" s="764"/>
      <c r="L277" s="764"/>
      <c r="M277" s="764"/>
      <c r="N277" s="764"/>
      <c r="O277" s="99"/>
    </row>
    <row r="278" spans="1:14" ht="16.5" customHeight="1">
      <c r="A278" s="253" t="s">
        <v>831</v>
      </c>
      <c r="B278" s="254"/>
      <c r="C278" s="254"/>
      <c r="D278" s="254"/>
      <c r="E278" s="254"/>
      <c r="F278" s="254"/>
      <c r="G278" s="254"/>
      <c r="H278" s="254"/>
      <c r="I278" s="254"/>
      <c r="J278" s="255"/>
      <c r="K278" s="731">
        <v>89</v>
      </c>
      <c r="L278" s="732"/>
      <c r="M278" s="732"/>
      <c r="N278" s="733"/>
    </row>
    <row r="279" spans="1:14" ht="16.5" customHeight="1">
      <c r="A279" s="359"/>
      <c r="B279" s="360"/>
      <c r="C279" s="360"/>
      <c r="D279" s="360"/>
      <c r="E279" s="360"/>
      <c r="F279" s="360"/>
      <c r="G279" s="360"/>
      <c r="H279" s="360"/>
      <c r="I279" s="360"/>
      <c r="J279" s="361"/>
      <c r="K279" s="556"/>
      <c r="L279" s="564"/>
      <c r="M279" s="564"/>
      <c r="N279" s="557"/>
    </row>
    <row r="280" spans="1:14" ht="16.5" customHeight="1">
      <c r="A280" s="342" t="s">
        <v>832</v>
      </c>
      <c r="B280" s="641"/>
      <c r="C280" s="641"/>
      <c r="D280" s="641"/>
      <c r="E280" s="641"/>
      <c r="F280" s="641"/>
      <c r="G280" s="641"/>
      <c r="H280" s="641"/>
      <c r="I280" s="641"/>
      <c r="J280" s="641"/>
      <c r="K280" s="641"/>
      <c r="L280" s="641"/>
      <c r="M280" s="641"/>
      <c r="N280" s="641"/>
    </row>
    <row r="281" spans="1:15" ht="16.5" customHeight="1">
      <c r="A281" s="624" t="s">
        <v>184</v>
      </c>
      <c r="B281" s="625"/>
      <c r="C281" s="625"/>
      <c r="D281" s="625"/>
      <c r="E281" s="625"/>
      <c r="F281" s="625"/>
      <c r="G281" s="625"/>
      <c r="H281" s="626"/>
      <c r="I281" s="525" t="s">
        <v>641</v>
      </c>
      <c r="J281" s="630"/>
      <c r="K281" s="630"/>
      <c r="L281" s="526"/>
      <c r="M281" s="643" t="s">
        <v>126</v>
      </c>
      <c r="N281" s="644"/>
      <c r="O281" s="143"/>
    </row>
    <row r="282" spans="1:14" ht="16.5" customHeight="1">
      <c r="A282" s="627"/>
      <c r="B282" s="628"/>
      <c r="C282" s="628"/>
      <c r="D282" s="628"/>
      <c r="E282" s="628"/>
      <c r="F282" s="628"/>
      <c r="G282" s="628"/>
      <c r="H282" s="629"/>
      <c r="I282" s="642" t="s">
        <v>102</v>
      </c>
      <c r="J282" s="642"/>
      <c r="K282" s="642" t="s">
        <v>103</v>
      </c>
      <c r="L282" s="642"/>
      <c r="M282" s="645"/>
      <c r="N282" s="646"/>
    </row>
    <row r="283" spans="1:14" ht="16.5" customHeight="1">
      <c r="A283" s="623" t="s">
        <v>631</v>
      </c>
      <c r="B283" s="623"/>
      <c r="C283" s="623"/>
      <c r="D283" s="623"/>
      <c r="E283" s="623"/>
      <c r="F283" s="623"/>
      <c r="G283" s="623"/>
      <c r="H283" s="623"/>
      <c r="I283" s="632">
        <v>0</v>
      </c>
      <c r="J283" s="632"/>
      <c r="K283" s="632">
        <v>1</v>
      </c>
      <c r="L283" s="632"/>
      <c r="M283" s="588">
        <f>I283+K283</f>
        <v>1</v>
      </c>
      <c r="N283" s="589"/>
    </row>
    <row r="284" spans="1:14" ht="16.5" customHeight="1">
      <c r="A284" s="631" t="s">
        <v>171</v>
      </c>
      <c r="B284" s="631"/>
      <c r="C284" s="631"/>
      <c r="D284" s="631"/>
      <c r="E284" s="631"/>
      <c r="F284" s="631"/>
      <c r="G284" s="631"/>
      <c r="H284" s="631"/>
      <c r="I284" s="632">
        <v>0</v>
      </c>
      <c r="J284" s="632"/>
      <c r="K284" s="632">
        <v>0</v>
      </c>
      <c r="L284" s="632"/>
      <c r="M284" s="588">
        <f>I284+K284</f>
        <v>0</v>
      </c>
      <c r="N284" s="589"/>
    </row>
    <row r="285" spans="1:14" ht="16.5" customHeight="1">
      <c r="A285" s="631" t="s">
        <v>172</v>
      </c>
      <c r="B285" s="631"/>
      <c r="C285" s="631"/>
      <c r="D285" s="631"/>
      <c r="E285" s="631"/>
      <c r="F285" s="631"/>
      <c r="G285" s="631"/>
      <c r="H285" s="631"/>
      <c r="I285" s="632">
        <v>0</v>
      </c>
      <c r="J285" s="632"/>
      <c r="K285" s="632">
        <v>2</v>
      </c>
      <c r="L285" s="632"/>
      <c r="M285" s="588">
        <f>I285+K285</f>
        <v>2</v>
      </c>
      <c r="N285" s="589"/>
    </row>
    <row r="286" spans="1:14" ht="16.5" customHeight="1">
      <c r="A286" s="631" t="s">
        <v>286</v>
      </c>
      <c r="B286" s="631"/>
      <c r="C286" s="631"/>
      <c r="D286" s="631"/>
      <c r="E286" s="631"/>
      <c r="F286" s="631"/>
      <c r="G286" s="631"/>
      <c r="H286" s="631"/>
      <c r="I286" s="621">
        <v>4</v>
      </c>
      <c r="J286" s="622"/>
      <c r="K286" s="632">
        <v>2</v>
      </c>
      <c r="L286" s="632"/>
      <c r="M286" s="588">
        <f>I286+K286</f>
        <v>6</v>
      </c>
      <c r="N286" s="589"/>
    </row>
    <row r="287" spans="1:14" ht="16.5" customHeight="1">
      <c r="A287" s="673" t="s">
        <v>126</v>
      </c>
      <c r="B287" s="673"/>
      <c r="C287" s="673"/>
      <c r="D287" s="673"/>
      <c r="E287" s="673"/>
      <c r="F287" s="673"/>
      <c r="G287" s="673"/>
      <c r="H287" s="673"/>
      <c r="I287" s="562">
        <f>SUM(I283:I286)</f>
        <v>4</v>
      </c>
      <c r="J287" s="562"/>
      <c r="K287" s="562">
        <f>SUM(K283:K286)</f>
        <v>5</v>
      </c>
      <c r="L287" s="562"/>
      <c r="M287" s="588">
        <f>I287+K287</f>
        <v>9</v>
      </c>
      <c r="N287" s="589"/>
    </row>
    <row r="289" spans="1:14" ht="16.5" customHeight="1">
      <c r="A289" s="342" t="s">
        <v>833</v>
      </c>
      <c r="B289" s="641"/>
      <c r="C289" s="641"/>
      <c r="D289" s="641"/>
      <c r="E289" s="641"/>
      <c r="F289" s="641"/>
      <c r="G289" s="641"/>
      <c r="H289" s="641"/>
      <c r="I289" s="641"/>
      <c r="J289" s="641"/>
      <c r="K289" s="641"/>
      <c r="L289" s="641"/>
      <c r="M289" s="641"/>
      <c r="N289" s="641"/>
    </row>
    <row r="290" spans="1:14" ht="16.5" customHeight="1">
      <c r="A290" s="529" t="s">
        <v>658</v>
      </c>
      <c r="B290" s="530"/>
      <c r="C290" s="530"/>
      <c r="D290" s="530"/>
      <c r="E290" s="530"/>
      <c r="F290" s="530"/>
      <c r="G290" s="530"/>
      <c r="H290" s="530"/>
      <c r="I290" s="530"/>
      <c r="J290" s="530"/>
      <c r="K290" s="735" t="s">
        <v>415</v>
      </c>
      <c r="L290" s="735"/>
      <c r="M290" s="735"/>
      <c r="N290" s="736"/>
    </row>
    <row r="291" spans="1:14" ht="16.5" customHeight="1">
      <c r="A291" s="737" t="s">
        <v>697</v>
      </c>
      <c r="B291" s="738"/>
      <c r="C291" s="738"/>
      <c r="D291" s="738"/>
      <c r="E291" s="738"/>
      <c r="F291" s="738"/>
      <c r="G291" s="738"/>
      <c r="H291" s="738"/>
      <c r="I291" s="738"/>
      <c r="J291" s="739"/>
      <c r="K291" s="621">
        <v>2</v>
      </c>
      <c r="L291" s="734"/>
      <c r="M291" s="734"/>
      <c r="N291" s="622"/>
    </row>
    <row r="292" spans="1:14" ht="16.5" customHeight="1">
      <c r="A292" s="737" t="s">
        <v>659</v>
      </c>
      <c r="B292" s="738"/>
      <c r="C292" s="738"/>
      <c r="D292" s="738"/>
      <c r="E292" s="738"/>
      <c r="F292" s="738"/>
      <c r="G292" s="738"/>
      <c r="H292" s="738"/>
      <c r="I292" s="738"/>
      <c r="J292" s="739"/>
      <c r="K292" s="621">
        <v>0</v>
      </c>
      <c r="L292" s="734"/>
      <c r="M292" s="734"/>
      <c r="N292" s="622"/>
    </row>
    <row r="293" spans="1:14" ht="19.5" customHeight="1">
      <c r="A293" s="737" t="s">
        <v>682</v>
      </c>
      <c r="B293" s="738"/>
      <c r="C293" s="738"/>
      <c r="D293" s="738"/>
      <c r="E293" s="738"/>
      <c r="F293" s="738"/>
      <c r="G293" s="738"/>
      <c r="H293" s="738"/>
      <c r="I293" s="738"/>
      <c r="J293" s="739"/>
      <c r="K293" s="621">
        <v>1</v>
      </c>
      <c r="L293" s="734"/>
      <c r="M293" s="734"/>
      <c r="N293" s="622"/>
    </row>
    <row r="294" spans="1:14" ht="21" customHeight="1">
      <c r="A294" s="737" t="s">
        <v>637</v>
      </c>
      <c r="B294" s="738"/>
      <c r="C294" s="738"/>
      <c r="D294" s="738"/>
      <c r="E294" s="738"/>
      <c r="F294" s="738"/>
      <c r="G294" s="738"/>
      <c r="H294" s="738"/>
      <c r="I294" s="738"/>
      <c r="J294" s="739"/>
      <c r="K294" s="621">
        <v>0</v>
      </c>
      <c r="L294" s="734"/>
      <c r="M294" s="734"/>
      <c r="N294" s="622"/>
    </row>
    <row r="295" spans="1:14" ht="18" customHeight="1">
      <c r="A295" s="737" t="s">
        <v>660</v>
      </c>
      <c r="B295" s="738"/>
      <c r="C295" s="738"/>
      <c r="D295" s="738"/>
      <c r="E295" s="738"/>
      <c r="F295" s="738"/>
      <c r="G295" s="738"/>
      <c r="H295" s="738"/>
      <c r="I295" s="738"/>
      <c r="J295" s="739"/>
      <c r="K295" s="621">
        <v>6</v>
      </c>
      <c r="L295" s="734"/>
      <c r="M295" s="734"/>
      <c r="N295" s="622"/>
    </row>
    <row r="296" spans="1:14" ht="16.5" customHeight="1">
      <c r="A296" s="761" t="s">
        <v>126</v>
      </c>
      <c r="B296" s="762"/>
      <c r="C296" s="762"/>
      <c r="D296" s="762"/>
      <c r="E296" s="762"/>
      <c r="F296" s="762"/>
      <c r="G296" s="762"/>
      <c r="H296" s="762"/>
      <c r="I296" s="762"/>
      <c r="J296" s="763"/>
      <c r="K296" s="588">
        <f>K291+K293+K294+K295</f>
        <v>9</v>
      </c>
      <c r="L296" s="670"/>
      <c r="M296" s="670"/>
      <c r="N296" s="589"/>
    </row>
    <row r="297" spans="1:14" ht="20.25" customHeight="1">
      <c r="A297" s="149"/>
      <c r="B297" s="149"/>
      <c r="C297" s="149"/>
      <c r="D297" s="149"/>
      <c r="E297" s="149"/>
      <c r="F297" s="149"/>
      <c r="G297" s="149"/>
      <c r="H297" s="149"/>
      <c r="I297" s="131"/>
      <c r="J297" s="131"/>
      <c r="K297" s="131"/>
      <c r="L297" s="131"/>
      <c r="M297" s="131"/>
      <c r="N297" s="131"/>
    </row>
    <row r="298" spans="9:14" ht="16.5" customHeight="1">
      <c r="I298" s="138"/>
      <c r="J298" s="138"/>
      <c r="K298" s="138"/>
      <c r="L298" s="138"/>
      <c r="M298" s="138"/>
      <c r="N298" s="138"/>
    </row>
    <row r="299" spans="1:14" ht="16.5" customHeight="1">
      <c r="A299" s="684" t="s">
        <v>894</v>
      </c>
      <c r="B299" s="685"/>
      <c r="C299" s="685"/>
      <c r="D299" s="685"/>
      <c r="E299" s="685"/>
      <c r="F299" s="685"/>
      <c r="G299" s="685"/>
      <c r="H299" s="685"/>
      <c r="I299" s="685"/>
      <c r="J299" s="685"/>
      <c r="K299" s="685"/>
      <c r="L299" s="685"/>
      <c r="M299" s="685"/>
      <c r="N299" s="686"/>
    </row>
    <row r="300" ht="25.5" customHeight="1"/>
    <row r="301" spans="1:14" ht="24.75" customHeight="1">
      <c r="A301" s="638" t="s">
        <v>834</v>
      </c>
      <c r="B301" s="639"/>
      <c r="C301" s="639"/>
      <c r="D301" s="639"/>
      <c r="E301" s="639"/>
      <c r="F301" s="639"/>
      <c r="G301" s="639"/>
      <c r="H301" s="639"/>
      <c r="I301" s="639"/>
      <c r="J301" s="639"/>
      <c r="K301" s="639"/>
      <c r="L301" s="639"/>
      <c r="M301" s="639"/>
      <c r="N301" s="640"/>
    </row>
    <row r="302" spans="1:14" ht="27.75" customHeight="1">
      <c r="A302" s="650" t="s">
        <v>728</v>
      </c>
      <c r="B302" s="650"/>
      <c r="C302" s="650"/>
      <c r="D302" s="650"/>
      <c r="E302" s="650"/>
      <c r="F302" s="650"/>
      <c r="G302" s="650"/>
      <c r="H302" s="650"/>
      <c r="I302" s="650"/>
      <c r="J302" s="650"/>
      <c r="K302" s="538">
        <v>2</v>
      </c>
      <c r="L302" s="538"/>
      <c r="M302" s="538"/>
      <c r="N302" s="538"/>
    </row>
    <row r="303" spans="1:14" ht="27" customHeight="1">
      <c r="A303" s="650" t="s">
        <v>729</v>
      </c>
      <c r="B303" s="650"/>
      <c r="C303" s="650"/>
      <c r="D303" s="650"/>
      <c r="E303" s="650"/>
      <c r="F303" s="650"/>
      <c r="G303" s="650"/>
      <c r="H303" s="650"/>
      <c r="I303" s="650"/>
      <c r="J303" s="650"/>
      <c r="K303" s="538">
        <v>3</v>
      </c>
      <c r="L303" s="538"/>
      <c r="M303" s="538"/>
      <c r="N303" s="538"/>
    </row>
    <row r="304" ht="21" customHeight="1"/>
    <row r="305" spans="1:14" ht="24.75" customHeight="1">
      <c r="A305" s="633" t="s">
        <v>835</v>
      </c>
      <c r="B305" s="634"/>
      <c r="C305" s="634"/>
      <c r="D305" s="634"/>
      <c r="E305" s="634"/>
      <c r="F305" s="634"/>
      <c r="G305" s="634"/>
      <c r="H305" s="634"/>
      <c r="I305" s="634"/>
      <c r="J305" s="634"/>
      <c r="K305" s="634"/>
      <c r="L305" s="634"/>
      <c r="M305" s="634"/>
      <c r="N305" s="635"/>
    </row>
    <row r="306" spans="1:14" ht="16.5" customHeight="1">
      <c r="A306" s="654" t="s">
        <v>414</v>
      </c>
      <c r="B306" s="655"/>
      <c r="C306" s="655"/>
      <c r="D306" s="655"/>
      <c r="E306" s="655"/>
      <c r="F306" s="655"/>
      <c r="G306" s="655"/>
      <c r="H306" s="655"/>
      <c r="I306" s="655"/>
      <c r="J306" s="656"/>
      <c r="K306" s="660" t="s">
        <v>415</v>
      </c>
      <c r="L306" s="660"/>
      <c r="M306" s="661" t="s">
        <v>177</v>
      </c>
      <c r="N306" s="662"/>
    </row>
    <row r="307" spans="1:14" ht="16.5" customHeight="1">
      <c r="A307" s="647" t="s">
        <v>470</v>
      </c>
      <c r="B307" s="648"/>
      <c r="C307" s="648"/>
      <c r="D307" s="648"/>
      <c r="E307" s="648"/>
      <c r="F307" s="648"/>
      <c r="G307" s="648"/>
      <c r="H307" s="648"/>
      <c r="I307" s="648"/>
      <c r="J307" s="649"/>
      <c r="K307" s="558">
        <v>1</v>
      </c>
      <c r="L307" s="657"/>
      <c r="M307" s="538">
        <v>1</v>
      </c>
      <c r="N307" s="538"/>
    </row>
    <row r="308" spans="1:14" ht="25.5" customHeight="1">
      <c r="A308" s="651" t="s">
        <v>412</v>
      </c>
      <c r="B308" s="652"/>
      <c r="C308" s="652"/>
      <c r="D308" s="652"/>
      <c r="E308" s="652"/>
      <c r="F308" s="652"/>
      <c r="G308" s="652"/>
      <c r="H308" s="652"/>
      <c r="I308" s="652"/>
      <c r="J308" s="653"/>
      <c r="K308" s="558">
        <v>1</v>
      </c>
      <c r="L308" s="657"/>
      <c r="M308" s="538">
        <v>2</v>
      </c>
      <c r="N308" s="538"/>
    </row>
    <row r="309" spans="1:14" ht="16.5" customHeight="1">
      <c r="A309" s="663" t="s">
        <v>413</v>
      </c>
      <c r="B309" s="664"/>
      <c r="C309" s="664"/>
      <c r="D309" s="664"/>
      <c r="E309" s="664"/>
      <c r="F309" s="664"/>
      <c r="G309" s="664"/>
      <c r="H309" s="664"/>
      <c r="I309" s="664"/>
      <c r="J309" s="665"/>
      <c r="K309" s="558">
        <v>0</v>
      </c>
      <c r="L309" s="657"/>
      <c r="M309" s="538">
        <v>0</v>
      </c>
      <c r="N309" s="538"/>
    </row>
    <row r="310" spans="1:14" ht="16.5" customHeight="1">
      <c r="A310" s="654" t="s">
        <v>126</v>
      </c>
      <c r="B310" s="655"/>
      <c r="C310" s="655"/>
      <c r="D310" s="655"/>
      <c r="E310" s="655"/>
      <c r="F310" s="655"/>
      <c r="G310" s="655"/>
      <c r="H310" s="655"/>
      <c r="I310" s="655"/>
      <c r="J310" s="656"/>
      <c r="K310" s="658">
        <f>SUM(K307:K309)</f>
        <v>2</v>
      </c>
      <c r="L310" s="659"/>
      <c r="M310" s="666">
        <f>SUM(M307:M309)</f>
        <v>3</v>
      </c>
      <c r="N310" s="666"/>
    </row>
    <row r="312" spans="1:14" ht="27.75" customHeight="1">
      <c r="A312" s="671" t="s">
        <v>836</v>
      </c>
      <c r="B312" s="671"/>
      <c r="C312" s="671"/>
      <c r="D312" s="671"/>
      <c r="E312" s="671"/>
      <c r="F312" s="671"/>
      <c r="G312" s="671"/>
      <c r="H312" s="671"/>
      <c r="I312" s="671"/>
      <c r="J312" s="671"/>
      <c r="K312" s="671"/>
      <c r="L312" s="671"/>
      <c r="M312" s="671"/>
      <c r="N312" s="671"/>
    </row>
    <row r="313" spans="1:14" ht="16.5" customHeight="1">
      <c r="A313" s="654" t="s">
        <v>9</v>
      </c>
      <c r="B313" s="655"/>
      <c r="C313" s="655"/>
      <c r="D313" s="655"/>
      <c r="E313" s="655"/>
      <c r="F313" s="655"/>
      <c r="G313" s="655"/>
      <c r="H313" s="655"/>
      <c r="I313" s="655"/>
      <c r="J313" s="656"/>
      <c r="K313" s="660" t="s">
        <v>281</v>
      </c>
      <c r="L313" s="660"/>
      <c r="M313" s="661" t="s">
        <v>177</v>
      </c>
      <c r="N313" s="662"/>
    </row>
    <row r="314" spans="1:14" ht="16.5" customHeight="1">
      <c r="A314" s="647" t="s">
        <v>326</v>
      </c>
      <c r="B314" s="648"/>
      <c r="C314" s="648"/>
      <c r="D314" s="648"/>
      <c r="E314" s="648"/>
      <c r="F314" s="648"/>
      <c r="G314" s="648"/>
      <c r="H314" s="648"/>
      <c r="I314" s="648"/>
      <c r="J314" s="649"/>
      <c r="K314" s="558">
        <v>2</v>
      </c>
      <c r="L314" s="657"/>
      <c r="M314" s="538">
        <v>3</v>
      </c>
      <c r="N314" s="538"/>
    </row>
    <row r="315" spans="1:14" ht="16.5" customHeight="1">
      <c r="A315" s="651" t="s">
        <v>331</v>
      </c>
      <c r="B315" s="652"/>
      <c r="C315" s="652"/>
      <c r="D315" s="652"/>
      <c r="E315" s="652"/>
      <c r="F315" s="652"/>
      <c r="G315" s="652"/>
      <c r="H315" s="652"/>
      <c r="I315" s="652"/>
      <c r="J315" s="653"/>
      <c r="K315" s="558">
        <v>0</v>
      </c>
      <c r="L315" s="657"/>
      <c r="M315" s="538">
        <v>0</v>
      </c>
      <c r="N315" s="538"/>
    </row>
    <row r="316" spans="1:14" ht="16.5" customHeight="1">
      <c r="A316" s="663" t="s">
        <v>366</v>
      </c>
      <c r="B316" s="664"/>
      <c r="C316" s="664"/>
      <c r="D316" s="664"/>
      <c r="E316" s="664"/>
      <c r="F316" s="664"/>
      <c r="G316" s="664"/>
      <c r="H316" s="664"/>
      <c r="I316" s="664"/>
      <c r="J316" s="665"/>
      <c r="K316" s="558">
        <v>0</v>
      </c>
      <c r="L316" s="657"/>
      <c r="M316" s="538">
        <v>0</v>
      </c>
      <c r="N316" s="538"/>
    </row>
    <row r="317" spans="1:14" ht="16.5" customHeight="1">
      <c r="A317" s="647" t="s">
        <v>698</v>
      </c>
      <c r="B317" s="648"/>
      <c r="C317" s="648"/>
      <c r="D317" s="648"/>
      <c r="E317" s="648"/>
      <c r="F317" s="648"/>
      <c r="G317" s="648"/>
      <c r="H317" s="648"/>
      <c r="I317" s="648"/>
      <c r="J317" s="649"/>
      <c r="K317" s="667">
        <v>0</v>
      </c>
      <c r="L317" s="668"/>
      <c r="M317" s="669">
        <v>0</v>
      </c>
      <c r="N317" s="669"/>
    </row>
    <row r="318" spans="1:14" ht="16.5" customHeight="1">
      <c r="A318" s="654" t="s">
        <v>126</v>
      </c>
      <c r="B318" s="655"/>
      <c r="C318" s="655"/>
      <c r="D318" s="655"/>
      <c r="E318" s="655"/>
      <c r="F318" s="655"/>
      <c r="G318" s="655"/>
      <c r="H318" s="655"/>
      <c r="I318" s="655"/>
      <c r="J318" s="656"/>
      <c r="K318" s="674">
        <f>SUM(K314:K317)</f>
        <v>2</v>
      </c>
      <c r="L318" s="675"/>
      <c r="M318" s="676">
        <f>SUM(M314:M317)</f>
        <v>3</v>
      </c>
      <c r="N318" s="676"/>
    </row>
  </sheetData>
  <sheetProtection password="CF67" sheet="1"/>
  <mergeCells count="689">
    <mergeCell ref="M114:N114"/>
    <mergeCell ref="M115:N115"/>
    <mergeCell ref="M116:N116"/>
    <mergeCell ref="M117:N117"/>
    <mergeCell ref="M118:N118"/>
    <mergeCell ref="K116:L116"/>
    <mergeCell ref="K117:L117"/>
    <mergeCell ref="K118:L118"/>
    <mergeCell ref="K112:L112"/>
    <mergeCell ref="M112:N112"/>
    <mergeCell ref="A111:J112"/>
    <mergeCell ref="M26:N26"/>
    <mergeCell ref="K27:L27"/>
    <mergeCell ref="M27:N27"/>
    <mergeCell ref="K28:L28"/>
    <mergeCell ref="A31:J31"/>
    <mergeCell ref="M30:N30"/>
    <mergeCell ref="A74:D74"/>
    <mergeCell ref="M113:N113"/>
    <mergeCell ref="M23:N23"/>
    <mergeCell ref="K24:L24"/>
    <mergeCell ref="M24:N24"/>
    <mergeCell ref="K25:L25"/>
    <mergeCell ref="M25:N25"/>
    <mergeCell ref="K31:N31"/>
    <mergeCell ref="K26:L26"/>
    <mergeCell ref="M29:N29"/>
    <mergeCell ref="K30:L30"/>
    <mergeCell ref="K74:L74"/>
    <mergeCell ref="A50:D51"/>
    <mergeCell ref="A62:D62"/>
    <mergeCell ref="G73:H73"/>
    <mergeCell ref="I71:J71"/>
    <mergeCell ref="G68:H68"/>
    <mergeCell ref="K69:L69"/>
    <mergeCell ref="A68:D68"/>
    <mergeCell ref="E68:F68"/>
    <mergeCell ref="A59:D59"/>
    <mergeCell ref="K75:L75"/>
    <mergeCell ref="I73:J73"/>
    <mergeCell ref="K73:L73"/>
    <mergeCell ref="M74:N74"/>
    <mergeCell ref="A70:D70"/>
    <mergeCell ref="E70:F70"/>
    <mergeCell ref="G70:H70"/>
    <mergeCell ref="I70:J70"/>
    <mergeCell ref="K70:L70"/>
    <mergeCell ref="M70:N70"/>
    <mergeCell ref="E75:F75"/>
    <mergeCell ref="G75:H75"/>
    <mergeCell ref="I75:J75"/>
    <mergeCell ref="A71:D71"/>
    <mergeCell ref="E71:F71"/>
    <mergeCell ref="G71:H71"/>
    <mergeCell ref="E74:F74"/>
    <mergeCell ref="G74:H74"/>
    <mergeCell ref="I74:J74"/>
    <mergeCell ref="M75:N75"/>
    <mergeCell ref="A72:D72"/>
    <mergeCell ref="E72:F72"/>
    <mergeCell ref="G72:H72"/>
    <mergeCell ref="I72:J72"/>
    <mergeCell ref="K72:L72"/>
    <mergeCell ref="M72:N72"/>
    <mergeCell ref="A73:D73"/>
    <mergeCell ref="E73:F73"/>
    <mergeCell ref="A75:D75"/>
    <mergeCell ref="M73:N73"/>
    <mergeCell ref="K71:L71"/>
    <mergeCell ref="M71:N71"/>
    <mergeCell ref="G67:H67"/>
    <mergeCell ref="I67:J67"/>
    <mergeCell ref="K67:L67"/>
    <mergeCell ref="M67:N67"/>
    <mergeCell ref="M68:N68"/>
    <mergeCell ref="M69:N69"/>
    <mergeCell ref="M167:N167"/>
    <mergeCell ref="I82:J82"/>
    <mergeCell ref="M63:N63"/>
    <mergeCell ref="I68:J68"/>
    <mergeCell ref="K68:L68"/>
    <mergeCell ref="K82:L82"/>
    <mergeCell ref="I69:J69"/>
    <mergeCell ref="K167:L167"/>
    <mergeCell ref="K120:L120"/>
    <mergeCell ref="E98:L98"/>
    <mergeCell ref="A63:D63"/>
    <mergeCell ref="A65:N65"/>
    <mergeCell ref="A66:D66"/>
    <mergeCell ref="E66:F66"/>
    <mergeCell ref="A67:D67"/>
    <mergeCell ref="E67:F67"/>
    <mergeCell ref="E63:F63"/>
    <mergeCell ref="G63:H63"/>
    <mergeCell ref="K63:L63"/>
    <mergeCell ref="A69:D69"/>
    <mergeCell ref="E50:F50"/>
    <mergeCell ref="G50:H50"/>
    <mergeCell ref="I50:J50"/>
    <mergeCell ref="K50:L50"/>
    <mergeCell ref="M50:N50"/>
    <mergeCell ref="G66:H66"/>
    <mergeCell ref="I66:J66"/>
    <mergeCell ref="K66:L66"/>
    <mergeCell ref="I63:J63"/>
    <mergeCell ref="A128:D128"/>
    <mergeCell ref="A129:D129"/>
    <mergeCell ref="A115:J115"/>
    <mergeCell ref="A106:D106"/>
    <mergeCell ref="A108:D108"/>
    <mergeCell ref="E124:F124"/>
    <mergeCell ref="A121:J121"/>
    <mergeCell ref="A114:J114"/>
    <mergeCell ref="A126:D126"/>
    <mergeCell ref="G108:H108"/>
    <mergeCell ref="A102:D102"/>
    <mergeCell ref="G99:H99"/>
    <mergeCell ref="I99:J99"/>
    <mergeCell ref="A98:D100"/>
    <mergeCell ref="E108:F108"/>
    <mergeCell ref="I108:J108"/>
    <mergeCell ref="A107:D107"/>
    <mergeCell ref="K108:L108"/>
    <mergeCell ref="K99:L99"/>
    <mergeCell ref="K121:N121"/>
    <mergeCell ref="K113:L113"/>
    <mergeCell ref="K114:L114"/>
    <mergeCell ref="K115:L115"/>
    <mergeCell ref="M108:N108"/>
    <mergeCell ref="M119:N119"/>
    <mergeCell ref="M120:N120"/>
    <mergeCell ref="K119:L119"/>
    <mergeCell ref="A95:N95"/>
    <mergeCell ref="A101:D101"/>
    <mergeCell ref="E99:F99"/>
    <mergeCell ref="A83:H83"/>
    <mergeCell ref="I79:L79"/>
    <mergeCell ref="M79:N80"/>
    <mergeCell ref="M82:N82"/>
    <mergeCell ref="M81:N81"/>
    <mergeCell ref="I81:J81"/>
    <mergeCell ref="K81:L81"/>
    <mergeCell ref="A92:G92"/>
    <mergeCell ref="A93:G93"/>
    <mergeCell ref="A52:D52"/>
    <mergeCell ref="A53:D53"/>
    <mergeCell ref="A54:D54"/>
    <mergeCell ref="A55:D55"/>
    <mergeCell ref="A60:D60"/>
    <mergeCell ref="A61:D61"/>
    <mergeCell ref="E69:F69"/>
    <mergeCell ref="G69:H69"/>
    <mergeCell ref="K83:L83"/>
    <mergeCell ref="K84:L84"/>
    <mergeCell ref="K85:L85"/>
    <mergeCell ref="I83:J83"/>
    <mergeCell ref="I84:J84"/>
    <mergeCell ref="A91:N91"/>
    <mergeCell ref="A56:D56"/>
    <mergeCell ref="A57:D57"/>
    <mergeCell ref="A58:D58"/>
    <mergeCell ref="H92:N92"/>
    <mergeCell ref="A89:G89"/>
    <mergeCell ref="H89:N89"/>
    <mergeCell ref="M83:N83"/>
    <mergeCell ref="M84:N84"/>
    <mergeCell ref="M85:N85"/>
    <mergeCell ref="I85:J85"/>
    <mergeCell ref="A18:D18"/>
    <mergeCell ref="A34:D35"/>
    <mergeCell ref="E34:F34"/>
    <mergeCell ref="G34:H34"/>
    <mergeCell ref="A21:N21"/>
    <mergeCell ref="A29:J29"/>
    <mergeCell ref="A28:J28"/>
    <mergeCell ref="A27:J27"/>
    <mergeCell ref="M28:N28"/>
    <mergeCell ref="K29:L29"/>
    <mergeCell ref="I34:J34"/>
    <mergeCell ref="I42:J42"/>
    <mergeCell ref="A49:N49"/>
    <mergeCell ref="K34:L34"/>
    <mergeCell ref="M34:N34"/>
    <mergeCell ref="A36:D36"/>
    <mergeCell ref="A37:D37"/>
    <mergeCell ref="A38:D38"/>
    <mergeCell ref="A39:D39"/>
    <mergeCell ref="A41:N41"/>
    <mergeCell ref="A42:D43"/>
    <mergeCell ref="E42:F42"/>
    <mergeCell ref="G42:H42"/>
    <mergeCell ref="K42:L42"/>
    <mergeCell ref="M42:N42"/>
    <mergeCell ref="E39:F39"/>
    <mergeCell ref="G39:H39"/>
    <mergeCell ref="M39:N39"/>
    <mergeCell ref="P229:T229"/>
    <mergeCell ref="I170:J170"/>
    <mergeCell ref="K170:L170"/>
    <mergeCell ref="M170:N170"/>
    <mergeCell ref="A170:F170"/>
    <mergeCell ref="A131:D131"/>
    <mergeCell ref="A133:D133"/>
    <mergeCell ref="A132:D132"/>
    <mergeCell ref="P225:T225"/>
    <mergeCell ref="I167:J167"/>
    <mergeCell ref="A296:J296"/>
    <mergeCell ref="A295:J295"/>
    <mergeCell ref="A270:N270"/>
    <mergeCell ref="A272:G272"/>
    <mergeCell ref="A273:G273"/>
    <mergeCell ref="A274:G274"/>
    <mergeCell ref="H277:N277"/>
    <mergeCell ref="A275:G275"/>
    <mergeCell ref="A276:G276"/>
    <mergeCell ref="H275:N275"/>
    <mergeCell ref="A262:G262"/>
    <mergeCell ref="H262:N262"/>
    <mergeCell ref="A240:G240"/>
    <mergeCell ref="H272:N272"/>
    <mergeCell ref="H273:N273"/>
    <mergeCell ref="H274:N274"/>
    <mergeCell ref="H246:I246"/>
    <mergeCell ref="J246:K246"/>
    <mergeCell ref="L246:N246"/>
    <mergeCell ref="H260:N260"/>
    <mergeCell ref="P226:T226"/>
    <mergeCell ref="P227:T227"/>
    <mergeCell ref="P228:T228"/>
    <mergeCell ref="M168:N168"/>
    <mergeCell ref="M169:N169"/>
    <mergeCell ref="G167:H167"/>
    <mergeCell ref="G168:H168"/>
    <mergeCell ref="K168:L168"/>
    <mergeCell ref="K169:L169"/>
    <mergeCell ref="M218:N218"/>
    <mergeCell ref="A221:G221"/>
    <mergeCell ref="A214:N214"/>
    <mergeCell ref="G170:H170"/>
    <mergeCell ref="G169:H169"/>
    <mergeCell ref="I168:J168"/>
    <mergeCell ref="I169:J169"/>
    <mergeCell ref="K202:L202"/>
    <mergeCell ref="A199:H199"/>
    <mergeCell ref="K200:L200"/>
    <mergeCell ref="I189:N189"/>
    <mergeCell ref="H222:N222"/>
    <mergeCell ref="K294:N294"/>
    <mergeCell ref="M162:N162"/>
    <mergeCell ref="A215:H216"/>
    <mergeCell ref="I215:L215"/>
    <mergeCell ref="G161:H161"/>
    <mergeCell ref="A161:D161"/>
    <mergeCell ref="E161:F161"/>
    <mergeCell ref="I200:J200"/>
    <mergeCell ref="I201:J201"/>
    <mergeCell ref="H271:N271"/>
    <mergeCell ref="A293:J293"/>
    <mergeCell ref="A287:H287"/>
    <mergeCell ref="I287:J287"/>
    <mergeCell ref="K292:N292"/>
    <mergeCell ref="K293:N293"/>
    <mergeCell ref="A277:G277"/>
    <mergeCell ref="I283:J283"/>
    <mergeCell ref="M283:N283"/>
    <mergeCell ref="K282:L282"/>
    <mergeCell ref="I165:J165"/>
    <mergeCell ref="K165:L165"/>
    <mergeCell ref="M165:N165"/>
    <mergeCell ref="G166:H166"/>
    <mergeCell ref="I166:J166"/>
    <mergeCell ref="K166:L166"/>
    <mergeCell ref="G165:H165"/>
    <mergeCell ref="A148:D149"/>
    <mergeCell ref="A160:D160"/>
    <mergeCell ref="A151:D151"/>
    <mergeCell ref="A152:D152"/>
    <mergeCell ref="A153:D153"/>
    <mergeCell ref="A154:D154"/>
    <mergeCell ref="A155:D155"/>
    <mergeCell ref="H93:N93"/>
    <mergeCell ref="K124:L124"/>
    <mergeCell ref="M124:N124"/>
    <mergeCell ref="A103:D103"/>
    <mergeCell ref="A104:D104"/>
    <mergeCell ref="A105:D105"/>
    <mergeCell ref="A118:J118"/>
    <mergeCell ref="A116:J116"/>
    <mergeCell ref="A124:D125"/>
    <mergeCell ref="M98:N99"/>
    <mergeCell ref="A127:D127"/>
    <mergeCell ref="A141:D141"/>
    <mergeCell ref="K111:N111"/>
    <mergeCell ref="G124:H124"/>
    <mergeCell ref="I124:J124"/>
    <mergeCell ref="A117:J117"/>
    <mergeCell ref="G133:H133"/>
    <mergeCell ref="A135:N135"/>
    <mergeCell ref="G136:H136"/>
    <mergeCell ref="A130:D130"/>
    <mergeCell ref="O98:T104"/>
    <mergeCell ref="A299:N299"/>
    <mergeCell ref="I80:J80"/>
    <mergeCell ref="K80:L80"/>
    <mergeCell ref="A79:H80"/>
    <mergeCell ref="A81:H81"/>
    <mergeCell ref="A82:H82"/>
    <mergeCell ref="A97:N97"/>
    <mergeCell ref="H258:N258"/>
    <mergeCell ref="H261:N261"/>
    <mergeCell ref="A144:D144"/>
    <mergeCell ref="I136:J136"/>
    <mergeCell ref="E133:F133"/>
    <mergeCell ref="A142:D142"/>
    <mergeCell ref="A139:D139"/>
    <mergeCell ref="A140:D140"/>
    <mergeCell ref="A143:D143"/>
    <mergeCell ref="I161:J161"/>
    <mergeCell ref="K161:L161"/>
    <mergeCell ref="M161:N161"/>
    <mergeCell ref="K148:L148"/>
    <mergeCell ref="A286:H286"/>
    <mergeCell ref="H194:N194"/>
    <mergeCell ref="A243:G243"/>
    <mergeCell ref="K207:L207"/>
    <mergeCell ref="A224:N224"/>
    <mergeCell ref="K201:L201"/>
    <mergeCell ref="H236:N236"/>
    <mergeCell ref="A211:H211"/>
    <mergeCell ref="A255:H255"/>
    <mergeCell ref="I255:J255"/>
    <mergeCell ref="K255:L255"/>
    <mergeCell ref="M255:N255"/>
    <mergeCell ref="M217:N217"/>
    <mergeCell ref="K254:L254"/>
    <mergeCell ref="M219:N219"/>
    <mergeCell ref="A253:H253"/>
    <mergeCell ref="A235:N235"/>
    <mergeCell ref="A194:G194"/>
    <mergeCell ref="M215:N216"/>
    <mergeCell ref="I216:J216"/>
    <mergeCell ref="K216:L216"/>
    <mergeCell ref="A217:H217"/>
    <mergeCell ref="I217:J217"/>
    <mergeCell ref="K217:L217"/>
    <mergeCell ref="H221:N221"/>
    <mergeCell ref="A222:G222"/>
    <mergeCell ref="A246:G246"/>
    <mergeCell ref="M285:N285"/>
    <mergeCell ref="K284:L284"/>
    <mergeCell ref="M284:N284"/>
    <mergeCell ref="A281:H282"/>
    <mergeCell ref="I281:L281"/>
    <mergeCell ref="M281:N282"/>
    <mergeCell ref="I282:J282"/>
    <mergeCell ref="A259:G259"/>
    <mergeCell ref="H259:N259"/>
    <mergeCell ref="K295:N295"/>
    <mergeCell ref="K287:L287"/>
    <mergeCell ref="M287:N287"/>
    <mergeCell ref="A289:N289"/>
    <mergeCell ref="K291:N291"/>
    <mergeCell ref="A290:J290"/>
    <mergeCell ref="K290:N290"/>
    <mergeCell ref="A291:J291"/>
    <mergeCell ref="A292:J292"/>
    <mergeCell ref="A294:J294"/>
    <mergeCell ref="K286:L286"/>
    <mergeCell ref="M286:N286"/>
    <mergeCell ref="A283:H283"/>
    <mergeCell ref="K283:L283"/>
    <mergeCell ref="A285:H285"/>
    <mergeCell ref="I285:J285"/>
    <mergeCell ref="K285:L285"/>
    <mergeCell ref="A284:H284"/>
    <mergeCell ref="I284:J284"/>
    <mergeCell ref="K279:N279"/>
    <mergeCell ref="A265:G265"/>
    <mergeCell ref="H265:N265"/>
    <mergeCell ref="A266:G266"/>
    <mergeCell ref="H266:N266"/>
    <mergeCell ref="A267:G267"/>
    <mergeCell ref="H267:N267"/>
    <mergeCell ref="A278:J278"/>
    <mergeCell ref="K278:N278"/>
    <mergeCell ref="A271:G271"/>
    <mergeCell ref="A260:G260"/>
    <mergeCell ref="A257:N257"/>
    <mergeCell ref="A258:G258"/>
    <mergeCell ref="A268:G268"/>
    <mergeCell ref="H268:N268"/>
    <mergeCell ref="A280:N280"/>
    <mergeCell ref="H276:N276"/>
    <mergeCell ref="A264:N264"/>
    <mergeCell ref="A261:G261"/>
    <mergeCell ref="A279:J279"/>
    <mergeCell ref="A1:N1"/>
    <mergeCell ref="A87:N87"/>
    <mergeCell ref="A88:G88"/>
    <mergeCell ref="H88:N88"/>
    <mergeCell ref="A171:F171"/>
    <mergeCell ref="G171:J171"/>
    <mergeCell ref="K171:N171"/>
    <mergeCell ref="G164:J164"/>
    <mergeCell ref="A84:H84"/>
    <mergeCell ref="A85:H85"/>
    <mergeCell ref="E148:F148"/>
    <mergeCell ref="A123:N123"/>
    <mergeCell ref="A4:N4"/>
    <mergeCell ref="A11:N11"/>
    <mergeCell ref="A110:N110"/>
    <mergeCell ref="A9:J9"/>
    <mergeCell ref="A78:N78"/>
    <mergeCell ref="A6:N6"/>
    <mergeCell ref="A7:J7"/>
    <mergeCell ref="K7:N7"/>
    <mergeCell ref="A318:J318"/>
    <mergeCell ref="A210:H210"/>
    <mergeCell ref="H237:I237"/>
    <mergeCell ref="J237:K237"/>
    <mergeCell ref="L237:N237"/>
    <mergeCell ref="K164:N164"/>
    <mergeCell ref="A168:F168"/>
    <mergeCell ref="A219:H219"/>
    <mergeCell ref="I219:J219"/>
    <mergeCell ref="K219:L219"/>
    <mergeCell ref="A185:H185"/>
    <mergeCell ref="M206:N207"/>
    <mergeCell ref="M254:N254"/>
    <mergeCell ref="K251:L251"/>
    <mergeCell ref="M251:N251"/>
    <mergeCell ref="A252:H252"/>
    <mergeCell ref="I252:J252"/>
    <mergeCell ref="K252:L252"/>
    <mergeCell ref="M252:N252"/>
    <mergeCell ref="I253:J253"/>
    <mergeCell ref="A176:N176"/>
    <mergeCell ref="A218:H218"/>
    <mergeCell ref="A163:M163"/>
    <mergeCell ref="I187:N187"/>
    <mergeCell ref="A167:F167"/>
    <mergeCell ref="A244:G244"/>
    <mergeCell ref="J239:K239"/>
    <mergeCell ref="L239:N239"/>
    <mergeCell ref="H240:I240"/>
    <mergeCell ref="K218:L218"/>
    <mergeCell ref="K253:L253"/>
    <mergeCell ref="M253:N253"/>
    <mergeCell ref="I254:J254"/>
    <mergeCell ref="M166:N166"/>
    <mergeCell ref="A236:G237"/>
    <mergeCell ref="H244:I244"/>
    <mergeCell ref="J244:K244"/>
    <mergeCell ref="L244:N244"/>
    <mergeCell ref="H245:I245"/>
    <mergeCell ref="J245:K245"/>
    <mergeCell ref="L245:N245"/>
    <mergeCell ref="A242:G242"/>
    <mergeCell ref="A238:G238"/>
    <mergeCell ref="A241:G241"/>
    <mergeCell ref="M200:N200"/>
    <mergeCell ref="I202:J202"/>
    <mergeCell ref="I203:J203"/>
    <mergeCell ref="A245:G245"/>
    <mergeCell ref="H239:I239"/>
    <mergeCell ref="I207:J207"/>
    <mergeCell ref="A8:J8"/>
    <mergeCell ref="K8:N8"/>
    <mergeCell ref="A166:F166"/>
    <mergeCell ref="A10:J10"/>
    <mergeCell ref="K10:N10"/>
    <mergeCell ref="A119:J119"/>
    <mergeCell ref="A150:D150"/>
    <mergeCell ref="K9:N9"/>
    <mergeCell ref="M136:N136"/>
    <mergeCell ref="E136:F136"/>
    <mergeCell ref="A145:D145"/>
    <mergeCell ref="E145:F145"/>
    <mergeCell ref="I145:J145"/>
    <mergeCell ref="K145:L145"/>
    <mergeCell ref="G145:H145"/>
    <mergeCell ref="M145:N145"/>
    <mergeCell ref="H238:I238"/>
    <mergeCell ref="J238:K238"/>
    <mergeCell ref="I218:J218"/>
    <mergeCell ref="A212:H212"/>
    <mergeCell ref="I208:J208"/>
    <mergeCell ref="A209:H209"/>
    <mergeCell ref="K230:L230"/>
    <mergeCell ref="K231:L231"/>
    <mergeCell ref="K232:L232"/>
    <mergeCell ref="K233:L233"/>
    <mergeCell ref="J240:K240"/>
    <mergeCell ref="M203:N203"/>
    <mergeCell ref="J241:K241"/>
    <mergeCell ref="L241:N241"/>
    <mergeCell ref="K211:L211"/>
    <mergeCell ref="K203:L203"/>
    <mergeCell ref="L240:N240"/>
    <mergeCell ref="I230:J230"/>
    <mergeCell ref="M208:N208"/>
    <mergeCell ref="I232:J232"/>
    <mergeCell ref="M202:N202"/>
    <mergeCell ref="A202:H202"/>
    <mergeCell ref="A203:H203"/>
    <mergeCell ref="A13:N13"/>
    <mergeCell ref="A44:D44"/>
    <mergeCell ref="A45:D45"/>
    <mergeCell ref="A46:D46"/>
    <mergeCell ref="A47:D47"/>
    <mergeCell ref="A25:J25"/>
    <mergeCell ref="A26:J26"/>
    <mergeCell ref="G14:H14"/>
    <mergeCell ref="I14:J14"/>
    <mergeCell ref="K14:L14"/>
    <mergeCell ref="M14:N14"/>
    <mergeCell ref="K22:N22"/>
    <mergeCell ref="A24:J24"/>
    <mergeCell ref="M19:N19"/>
    <mergeCell ref="K23:L23"/>
    <mergeCell ref="A16:D16"/>
    <mergeCell ref="A17:D17"/>
    <mergeCell ref="A30:J30"/>
    <mergeCell ref="A19:D19"/>
    <mergeCell ref="E19:F19"/>
    <mergeCell ref="G19:H19"/>
    <mergeCell ref="I19:J19"/>
    <mergeCell ref="K19:L19"/>
    <mergeCell ref="A22:J23"/>
    <mergeCell ref="A33:N33"/>
    <mergeCell ref="E14:F14"/>
    <mergeCell ref="A14:D15"/>
    <mergeCell ref="A201:H201"/>
    <mergeCell ref="I199:J199"/>
    <mergeCell ref="I182:N182"/>
    <mergeCell ref="A177:H177"/>
    <mergeCell ref="I186:N186"/>
    <mergeCell ref="A187:H187"/>
    <mergeCell ref="I177:N177"/>
    <mergeCell ref="M199:N199"/>
    <mergeCell ref="A200:H200"/>
    <mergeCell ref="I178:N178"/>
    <mergeCell ref="I185:N185"/>
    <mergeCell ref="A186:H186"/>
    <mergeCell ref="I179:N179"/>
    <mergeCell ref="I180:N180"/>
    <mergeCell ref="I181:N181"/>
    <mergeCell ref="A178:H178"/>
    <mergeCell ref="A181:H181"/>
    <mergeCell ref="M230:N230"/>
    <mergeCell ref="I233:J233"/>
    <mergeCell ref="M231:N231"/>
    <mergeCell ref="A192:N192"/>
    <mergeCell ref="A188:H188"/>
    <mergeCell ref="I188:N188"/>
    <mergeCell ref="I190:N190"/>
    <mergeCell ref="M197:N198"/>
    <mergeCell ref="K199:L199"/>
    <mergeCell ref="M201:N201"/>
    <mergeCell ref="A174:N174"/>
    <mergeCell ref="A196:N196"/>
    <mergeCell ref="A197:H198"/>
    <mergeCell ref="I197:L197"/>
    <mergeCell ref="K198:L198"/>
    <mergeCell ref="A169:F169"/>
    <mergeCell ref="A182:H182"/>
    <mergeCell ref="A190:H190"/>
    <mergeCell ref="A179:H179"/>
    <mergeCell ref="A180:H180"/>
    <mergeCell ref="K318:L318"/>
    <mergeCell ref="M318:N318"/>
    <mergeCell ref="I228:J228"/>
    <mergeCell ref="K228:L228"/>
    <mergeCell ref="K316:L316"/>
    <mergeCell ref="M316:N316"/>
    <mergeCell ref="I229:J229"/>
    <mergeCell ref="H243:I243"/>
    <mergeCell ref="J243:K243"/>
    <mergeCell ref="L243:N243"/>
    <mergeCell ref="K313:L313"/>
    <mergeCell ref="M313:N313"/>
    <mergeCell ref="A312:N312"/>
    <mergeCell ref="A189:H189"/>
    <mergeCell ref="I198:J198"/>
    <mergeCell ref="A184:N184"/>
    <mergeCell ref="H241:I241"/>
    <mergeCell ref="A239:G239"/>
    <mergeCell ref="A226:N226"/>
    <mergeCell ref="A233:H233"/>
    <mergeCell ref="M209:N209"/>
    <mergeCell ref="M210:N210"/>
    <mergeCell ref="M211:N211"/>
    <mergeCell ref="M212:N212"/>
    <mergeCell ref="K296:N296"/>
    <mergeCell ref="M232:N232"/>
    <mergeCell ref="M227:N228"/>
    <mergeCell ref="K229:L229"/>
    <mergeCell ref="L242:N242"/>
    <mergeCell ref="L238:N238"/>
    <mergeCell ref="K317:L317"/>
    <mergeCell ref="M317:N317"/>
    <mergeCell ref="A308:J308"/>
    <mergeCell ref="A316:J316"/>
    <mergeCell ref="A310:J310"/>
    <mergeCell ref="A313:J313"/>
    <mergeCell ref="K314:L314"/>
    <mergeCell ref="M314:N314"/>
    <mergeCell ref="K315:L315"/>
    <mergeCell ref="M315:N315"/>
    <mergeCell ref="K308:L308"/>
    <mergeCell ref="K309:L309"/>
    <mergeCell ref="K310:L310"/>
    <mergeCell ref="K306:L306"/>
    <mergeCell ref="M306:N306"/>
    <mergeCell ref="A309:J309"/>
    <mergeCell ref="K307:L307"/>
    <mergeCell ref="M308:N308"/>
    <mergeCell ref="M309:N309"/>
    <mergeCell ref="M310:N310"/>
    <mergeCell ref="A317:J317"/>
    <mergeCell ref="A302:J302"/>
    <mergeCell ref="K302:N302"/>
    <mergeCell ref="A303:J303"/>
    <mergeCell ref="K303:N303"/>
    <mergeCell ref="M307:N307"/>
    <mergeCell ref="A315:J315"/>
    <mergeCell ref="A314:J314"/>
    <mergeCell ref="A307:J307"/>
    <mergeCell ref="A306:J306"/>
    <mergeCell ref="M233:N233"/>
    <mergeCell ref="I231:J231"/>
    <mergeCell ref="H242:I242"/>
    <mergeCell ref="J242:K242"/>
    <mergeCell ref="A248:N248"/>
    <mergeCell ref="K250:L250"/>
    <mergeCell ref="M249:N250"/>
    <mergeCell ref="A249:H250"/>
    <mergeCell ref="I249:L249"/>
    <mergeCell ref="I250:J250"/>
    <mergeCell ref="A251:H251"/>
    <mergeCell ref="I251:J251"/>
    <mergeCell ref="M229:N229"/>
    <mergeCell ref="A305:N305"/>
    <mergeCell ref="A254:H254"/>
    <mergeCell ref="A205:N205"/>
    <mergeCell ref="A206:H207"/>
    <mergeCell ref="I206:L206"/>
    <mergeCell ref="A229:H229"/>
    <mergeCell ref="A301:N301"/>
    <mergeCell ref="A227:H228"/>
    <mergeCell ref="I227:L227"/>
    <mergeCell ref="A231:H231"/>
    <mergeCell ref="A232:H232"/>
    <mergeCell ref="A230:H230"/>
    <mergeCell ref="K208:L208"/>
    <mergeCell ref="K212:L212"/>
    <mergeCell ref="I209:J209"/>
    <mergeCell ref="I210:J210"/>
    <mergeCell ref="I211:J211"/>
    <mergeCell ref="I212:J212"/>
    <mergeCell ref="K209:L209"/>
    <mergeCell ref="K210:L210"/>
    <mergeCell ref="A208:H208"/>
    <mergeCell ref="I286:J286"/>
    <mergeCell ref="I39:J39"/>
    <mergeCell ref="K39:L39"/>
    <mergeCell ref="E47:F47"/>
    <mergeCell ref="G47:H47"/>
    <mergeCell ref="I47:J47"/>
    <mergeCell ref="K47:L47"/>
    <mergeCell ref="M47:N47"/>
    <mergeCell ref="A164:F165"/>
    <mergeCell ref="A157:D157"/>
    <mergeCell ref="A158:D158"/>
    <mergeCell ref="A159:D159"/>
    <mergeCell ref="A156:D156"/>
    <mergeCell ref="M66:N66"/>
    <mergeCell ref="A113:J113"/>
    <mergeCell ref="A120:J120"/>
    <mergeCell ref="A147:N147"/>
    <mergeCell ref="G148:H148"/>
    <mergeCell ref="I148:J148"/>
    <mergeCell ref="I133:J133"/>
    <mergeCell ref="K133:L133"/>
    <mergeCell ref="M133:N133"/>
    <mergeCell ref="M148:N148"/>
    <mergeCell ref="K136:L136"/>
    <mergeCell ref="A136:D137"/>
    <mergeCell ref="A138:D138"/>
  </mergeCells>
  <printOptions/>
  <pageMargins left="0.7" right="0.7" top="0.75" bottom="0.75" header="0.3" footer="0.3"/>
  <pageSetup horizontalDpi="600" verticalDpi="600" orientation="portrait" paperSize="9" r:id="rId3"/>
  <ignoredErrors>
    <ignoredError sqref="M81:N85 I85:L85 K120:N121 G170:N170 I203:L203 M203:N203 M199:N202 I212:N212 M208:N211 M217:N219 I219:L219 M229:N233 I233:L233 H246:K246 L246:N246 L238:N245 M251:N255 I255:L255 M283:N287 I287:L287 K296 K310:N310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1"/>
  <sheetViews>
    <sheetView showGridLines="0" showRowColHeaders="0" zoomScalePageLayoutView="0" workbookViewId="0" topLeftCell="A181">
      <selection activeCell="A194" sqref="A194:J195"/>
    </sheetView>
  </sheetViews>
  <sheetFormatPr defaultColWidth="9.140625" defaultRowHeight="16.5" customHeight="1"/>
  <cols>
    <col min="1" max="17" width="9.00390625" style="14" customWidth="1"/>
    <col min="18" max="18" width="9.140625" style="51" customWidth="1"/>
  </cols>
  <sheetData>
    <row r="1" spans="1:14" ht="16.5" customHeight="1">
      <c r="A1" s="850" t="s">
        <v>895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</row>
    <row r="4" spans="1:14" ht="16.5" customHeight="1">
      <c r="A4" s="572" t="s">
        <v>896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</row>
    <row r="6" spans="1:14" ht="16.5" customHeight="1">
      <c r="A6" s="851" t="s">
        <v>837</v>
      </c>
      <c r="B6" s="852"/>
      <c r="C6" s="852"/>
      <c r="D6" s="852"/>
      <c r="E6" s="852"/>
      <c r="F6" s="852"/>
      <c r="G6" s="852"/>
      <c r="H6" s="852"/>
      <c r="I6" s="852"/>
      <c r="J6" s="852"/>
      <c r="K6" s="852"/>
      <c r="L6" s="852"/>
      <c r="M6" s="852"/>
      <c r="N6" s="853"/>
    </row>
    <row r="7" spans="1:18" s="137" customFormat="1" ht="16.5" customHeight="1">
      <c r="A7" s="854" t="s">
        <v>9</v>
      </c>
      <c r="B7" s="854"/>
      <c r="C7" s="854"/>
      <c r="D7" s="854"/>
      <c r="E7" s="854"/>
      <c r="F7" s="854"/>
      <c r="G7" s="854"/>
      <c r="H7" s="854"/>
      <c r="I7" s="854"/>
      <c r="J7" s="854"/>
      <c r="K7" s="877" t="s">
        <v>281</v>
      </c>
      <c r="L7" s="878"/>
      <c r="M7" s="855" t="s">
        <v>177</v>
      </c>
      <c r="N7" s="855"/>
      <c r="O7" s="138"/>
      <c r="P7" s="138"/>
      <c r="Q7" s="138"/>
      <c r="R7" s="169"/>
    </row>
    <row r="8" spans="1:18" s="137" customFormat="1" ht="16.5" customHeight="1">
      <c r="A8" s="841" t="s">
        <v>699</v>
      </c>
      <c r="B8" s="841"/>
      <c r="C8" s="841"/>
      <c r="D8" s="841"/>
      <c r="E8" s="841"/>
      <c r="F8" s="841"/>
      <c r="G8" s="841"/>
      <c r="H8" s="841"/>
      <c r="I8" s="841"/>
      <c r="J8" s="841"/>
      <c r="K8" s="844">
        <v>0</v>
      </c>
      <c r="L8" s="844"/>
      <c r="M8" s="844">
        <v>0</v>
      </c>
      <c r="N8" s="844"/>
      <c r="O8" s="138"/>
      <c r="P8" s="138"/>
      <c r="Q8" s="138"/>
      <c r="R8" s="169"/>
    </row>
    <row r="9" spans="1:18" s="137" customFormat="1" ht="16.5" customHeight="1">
      <c r="A9" s="841" t="s">
        <v>700</v>
      </c>
      <c r="B9" s="841"/>
      <c r="C9" s="841"/>
      <c r="D9" s="841"/>
      <c r="E9" s="841"/>
      <c r="F9" s="841"/>
      <c r="G9" s="841"/>
      <c r="H9" s="841"/>
      <c r="I9" s="841"/>
      <c r="J9" s="841"/>
      <c r="K9" s="844">
        <v>0</v>
      </c>
      <c r="L9" s="844"/>
      <c r="M9" s="844">
        <v>0</v>
      </c>
      <c r="N9" s="844"/>
      <c r="O9" s="138"/>
      <c r="P9" s="138"/>
      <c r="Q9" s="138"/>
      <c r="R9" s="169"/>
    </row>
    <row r="10" spans="1:18" s="137" customFormat="1" ht="16.5" customHeight="1">
      <c r="A10" s="841" t="s">
        <v>701</v>
      </c>
      <c r="B10" s="841"/>
      <c r="C10" s="841"/>
      <c r="D10" s="841"/>
      <c r="E10" s="841"/>
      <c r="F10" s="841"/>
      <c r="G10" s="841"/>
      <c r="H10" s="841"/>
      <c r="I10" s="841"/>
      <c r="J10" s="841"/>
      <c r="K10" s="844">
        <v>176</v>
      </c>
      <c r="L10" s="844"/>
      <c r="M10" s="844">
        <v>285</v>
      </c>
      <c r="N10" s="844"/>
      <c r="O10" s="138"/>
      <c r="P10" s="138"/>
      <c r="Q10" s="138"/>
      <c r="R10" s="169"/>
    </row>
    <row r="11" spans="1:14" ht="16.5" customHeight="1">
      <c r="A11" s="841" t="s">
        <v>702</v>
      </c>
      <c r="B11" s="841"/>
      <c r="C11" s="841"/>
      <c r="D11" s="841"/>
      <c r="E11" s="841"/>
      <c r="F11" s="841"/>
      <c r="G11" s="841"/>
      <c r="H11" s="841"/>
      <c r="I11" s="841"/>
      <c r="J11" s="841"/>
      <c r="K11" s="844">
        <v>47</v>
      </c>
      <c r="L11" s="844"/>
      <c r="M11" s="844">
        <v>82</v>
      </c>
      <c r="N11" s="844"/>
    </row>
    <row r="13" spans="1:18" s="57" customFormat="1" ht="24.75" customHeight="1">
      <c r="A13" s="671" t="s">
        <v>838</v>
      </c>
      <c r="B13" s="671"/>
      <c r="C13" s="671"/>
      <c r="D13" s="671"/>
      <c r="E13" s="671"/>
      <c r="F13" s="671"/>
      <c r="G13" s="671"/>
      <c r="H13" s="671"/>
      <c r="I13" s="671"/>
      <c r="J13" s="671"/>
      <c r="K13" s="671"/>
      <c r="L13" s="671"/>
      <c r="M13" s="671"/>
      <c r="N13" s="671"/>
      <c r="O13" s="55"/>
      <c r="P13" s="168"/>
      <c r="Q13" s="55"/>
      <c r="R13" s="56"/>
    </row>
    <row r="14" spans="1:14" ht="28.5" customHeight="1">
      <c r="A14" s="305" t="s">
        <v>248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19" t="s">
        <v>241</v>
      </c>
      <c r="L14" s="319"/>
      <c r="M14" s="319" t="s">
        <v>177</v>
      </c>
      <c r="N14" s="319"/>
    </row>
    <row r="15" spans="1:15" ht="16.5" customHeight="1">
      <c r="A15" s="343" t="s">
        <v>249</v>
      </c>
      <c r="B15" s="343"/>
      <c r="C15" s="343"/>
      <c r="D15" s="343"/>
      <c r="E15" s="343"/>
      <c r="F15" s="343"/>
      <c r="G15" s="343"/>
      <c r="H15" s="343"/>
      <c r="I15" s="343"/>
      <c r="J15" s="343"/>
      <c r="K15" s="558">
        <v>254</v>
      </c>
      <c r="L15" s="657"/>
      <c r="M15" s="538">
        <v>301</v>
      </c>
      <c r="N15" s="538"/>
      <c r="O15" s="138"/>
    </row>
    <row r="16" spans="1:15" ht="16.5" customHeight="1">
      <c r="A16" s="343" t="s">
        <v>250</v>
      </c>
      <c r="B16" s="343"/>
      <c r="C16" s="343"/>
      <c r="D16" s="343"/>
      <c r="E16" s="343"/>
      <c r="F16" s="343"/>
      <c r="G16" s="343"/>
      <c r="H16" s="343"/>
      <c r="I16" s="343"/>
      <c r="J16" s="343"/>
      <c r="K16" s="558">
        <v>125</v>
      </c>
      <c r="L16" s="657"/>
      <c r="M16" s="538">
        <v>157</v>
      </c>
      <c r="N16" s="538"/>
      <c r="O16" s="138"/>
    </row>
    <row r="17" spans="1:15" ht="16.5" customHeight="1">
      <c r="A17" s="292" t="s">
        <v>390</v>
      </c>
      <c r="B17" s="293"/>
      <c r="C17" s="293"/>
      <c r="D17" s="293"/>
      <c r="E17" s="293"/>
      <c r="F17" s="293"/>
      <c r="G17" s="293"/>
      <c r="H17" s="293"/>
      <c r="I17" s="293"/>
      <c r="J17" s="294"/>
      <c r="K17" s="558">
        <v>85</v>
      </c>
      <c r="L17" s="657"/>
      <c r="M17" s="538">
        <v>108</v>
      </c>
      <c r="N17" s="538"/>
      <c r="O17" s="138"/>
    </row>
    <row r="18" spans="1:15" ht="16.5" customHeight="1">
      <c r="A18" s="343" t="s">
        <v>251</v>
      </c>
      <c r="B18" s="343"/>
      <c r="C18" s="343"/>
      <c r="D18" s="343"/>
      <c r="E18" s="343"/>
      <c r="F18" s="343"/>
      <c r="G18" s="343"/>
      <c r="H18" s="343"/>
      <c r="I18" s="343"/>
      <c r="J18" s="343"/>
      <c r="K18" s="558">
        <v>2</v>
      </c>
      <c r="L18" s="657"/>
      <c r="M18" s="538">
        <v>4</v>
      </c>
      <c r="N18" s="538"/>
      <c r="O18" s="138"/>
    </row>
    <row r="19" spans="1:15" ht="16.5" customHeight="1">
      <c r="A19" s="343" t="s">
        <v>252</v>
      </c>
      <c r="B19" s="343"/>
      <c r="C19" s="343"/>
      <c r="D19" s="343"/>
      <c r="E19" s="343"/>
      <c r="F19" s="343"/>
      <c r="G19" s="343"/>
      <c r="H19" s="343"/>
      <c r="I19" s="343"/>
      <c r="J19" s="343"/>
      <c r="K19" s="558">
        <v>5</v>
      </c>
      <c r="L19" s="657"/>
      <c r="M19" s="538">
        <v>8</v>
      </c>
      <c r="N19" s="538"/>
      <c r="O19" s="138"/>
    </row>
    <row r="20" spans="1:15" ht="16.5" customHeight="1">
      <c r="A20" s="292" t="s">
        <v>253</v>
      </c>
      <c r="B20" s="293"/>
      <c r="C20" s="293"/>
      <c r="D20" s="293"/>
      <c r="E20" s="293"/>
      <c r="F20" s="293"/>
      <c r="G20" s="293"/>
      <c r="H20" s="293"/>
      <c r="I20" s="293"/>
      <c r="J20" s="294"/>
      <c r="K20" s="558">
        <v>0</v>
      </c>
      <c r="L20" s="657"/>
      <c r="M20" s="538">
        <v>0</v>
      </c>
      <c r="N20" s="538"/>
      <c r="O20" s="138"/>
    </row>
    <row r="21" spans="1:15" ht="16.5" customHeight="1">
      <c r="A21" s="343" t="s">
        <v>254</v>
      </c>
      <c r="B21" s="343"/>
      <c r="C21" s="343"/>
      <c r="D21" s="343"/>
      <c r="E21" s="343"/>
      <c r="F21" s="343"/>
      <c r="G21" s="343"/>
      <c r="H21" s="343"/>
      <c r="I21" s="343"/>
      <c r="J21" s="343"/>
      <c r="K21" s="558">
        <v>0</v>
      </c>
      <c r="L21" s="657"/>
      <c r="M21" s="538">
        <v>0</v>
      </c>
      <c r="N21" s="538"/>
      <c r="O21" s="138"/>
    </row>
    <row r="22" spans="1:15" ht="16.5" customHeight="1">
      <c r="A22" s="343" t="s">
        <v>325</v>
      </c>
      <c r="B22" s="343"/>
      <c r="C22" s="343"/>
      <c r="D22" s="343"/>
      <c r="E22" s="343"/>
      <c r="F22" s="343"/>
      <c r="G22" s="343"/>
      <c r="H22" s="343"/>
      <c r="I22" s="343"/>
      <c r="J22" s="343"/>
      <c r="K22" s="558">
        <v>4</v>
      </c>
      <c r="L22" s="657"/>
      <c r="M22" s="538">
        <v>5</v>
      </c>
      <c r="N22" s="538"/>
      <c r="O22" s="138"/>
    </row>
    <row r="23" spans="1:15" ht="16.5" customHeight="1">
      <c r="A23" s="305" t="s">
        <v>126</v>
      </c>
      <c r="B23" s="305"/>
      <c r="C23" s="305"/>
      <c r="D23" s="305"/>
      <c r="E23" s="305"/>
      <c r="F23" s="305"/>
      <c r="G23" s="305"/>
      <c r="H23" s="305"/>
      <c r="I23" s="305"/>
      <c r="J23" s="305"/>
      <c r="K23" s="658">
        <f>SUM(K15:K22)</f>
        <v>475</v>
      </c>
      <c r="L23" s="659"/>
      <c r="M23" s="666">
        <f>SUM(M15:M22)</f>
        <v>583</v>
      </c>
      <c r="N23" s="666"/>
      <c r="O23" s="138"/>
    </row>
    <row r="25" spans="1:14" ht="16.5" customHeight="1">
      <c r="A25" s="304" t="s">
        <v>839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</row>
    <row r="26" spans="1:14" ht="31.5" customHeight="1">
      <c r="A26" s="305" t="s">
        <v>248</v>
      </c>
      <c r="B26" s="305"/>
      <c r="C26" s="305"/>
      <c r="D26" s="305"/>
      <c r="E26" s="305"/>
      <c r="F26" s="305"/>
      <c r="G26" s="305"/>
      <c r="H26" s="305"/>
      <c r="I26" s="305"/>
      <c r="J26" s="305"/>
      <c r="K26" s="319" t="s">
        <v>241</v>
      </c>
      <c r="L26" s="319"/>
      <c r="M26" s="319" t="s">
        <v>904</v>
      </c>
      <c r="N26" s="319"/>
    </row>
    <row r="27" spans="1:14" ht="16.5" customHeight="1">
      <c r="A27" s="343" t="s">
        <v>255</v>
      </c>
      <c r="B27" s="343"/>
      <c r="C27" s="343"/>
      <c r="D27" s="343"/>
      <c r="E27" s="343"/>
      <c r="F27" s="343"/>
      <c r="G27" s="343"/>
      <c r="H27" s="343"/>
      <c r="I27" s="343"/>
      <c r="J27" s="343"/>
      <c r="K27" s="535">
        <v>1</v>
      </c>
      <c r="L27" s="535"/>
      <c r="M27" s="535">
        <v>1</v>
      </c>
      <c r="N27" s="535"/>
    </row>
    <row r="28" spans="1:14" ht="16.5" customHeight="1">
      <c r="A28" s="343" t="s">
        <v>6</v>
      </c>
      <c r="B28" s="343"/>
      <c r="C28" s="343"/>
      <c r="D28" s="343"/>
      <c r="E28" s="343"/>
      <c r="F28" s="343"/>
      <c r="G28" s="343"/>
      <c r="H28" s="343"/>
      <c r="I28" s="343"/>
      <c r="J28" s="343"/>
      <c r="K28" s="535">
        <v>0</v>
      </c>
      <c r="L28" s="535"/>
      <c r="M28" s="535">
        <v>0</v>
      </c>
      <c r="N28" s="535"/>
    </row>
    <row r="29" spans="1:14" ht="16.5" customHeight="1">
      <c r="A29" s="343" t="s">
        <v>391</v>
      </c>
      <c r="B29" s="343"/>
      <c r="C29" s="343"/>
      <c r="D29" s="343"/>
      <c r="E29" s="343"/>
      <c r="F29" s="343"/>
      <c r="G29" s="343"/>
      <c r="H29" s="343"/>
      <c r="I29" s="343"/>
      <c r="J29" s="343"/>
      <c r="K29" s="535">
        <v>9</v>
      </c>
      <c r="L29" s="535"/>
      <c r="M29" s="535">
        <v>9</v>
      </c>
      <c r="N29" s="535"/>
    </row>
    <row r="30" spans="1:14" ht="16.5" customHeight="1">
      <c r="A30" s="343" t="s">
        <v>392</v>
      </c>
      <c r="B30" s="343"/>
      <c r="C30" s="343"/>
      <c r="D30" s="343"/>
      <c r="E30" s="343"/>
      <c r="F30" s="343"/>
      <c r="G30" s="343"/>
      <c r="H30" s="343"/>
      <c r="I30" s="343"/>
      <c r="J30" s="343"/>
      <c r="K30" s="535">
        <v>1</v>
      </c>
      <c r="L30" s="535"/>
      <c r="M30" s="535">
        <v>1</v>
      </c>
      <c r="N30" s="535"/>
    </row>
    <row r="31" spans="1:14" ht="16.5" customHeight="1">
      <c r="A31" s="292" t="s">
        <v>703</v>
      </c>
      <c r="B31" s="293"/>
      <c r="C31" s="293"/>
      <c r="D31" s="293"/>
      <c r="E31" s="293"/>
      <c r="F31" s="293"/>
      <c r="G31" s="293"/>
      <c r="H31" s="293"/>
      <c r="I31" s="293"/>
      <c r="J31" s="294"/>
      <c r="K31" s="535">
        <v>2</v>
      </c>
      <c r="L31" s="535"/>
      <c r="M31" s="535">
        <v>2</v>
      </c>
      <c r="N31" s="535"/>
    </row>
    <row r="32" spans="1:18" s="54" customFormat="1" ht="16.5" customHeight="1">
      <c r="A32" s="305" t="s">
        <v>126</v>
      </c>
      <c r="B32" s="305"/>
      <c r="C32" s="305"/>
      <c r="D32" s="305"/>
      <c r="E32" s="305"/>
      <c r="F32" s="305"/>
      <c r="G32" s="305"/>
      <c r="H32" s="305"/>
      <c r="I32" s="305"/>
      <c r="J32" s="305"/>
      <c r="K32" s="799">
        <f>SUM(K27:K31)</f>
        <v>13</v>
      </c>
      <c r="L32" s="799"/>
      <c r="M32" s="799">
        <f>SUM(M27:M31)</f>
        <v>13</v>
      </c>
      <c r="N32" s="799"/>
      <c r="O32" s="40"/>
      <c r="P32" s="40"/>
      <c r="Q32" s="40"/>
      <c r="R32" s="53"/>
    </row>
    <row r="33" spans="1:18" s="54" customFormat="1" ht="16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40"/>
      <c r="P33" s="40"/>
      <c r="Q33" s="40"/>
      <c r="R33" s="53"/>
    </row>
    <row r="35" spans="1:14" ht="16.5" customHeight="1">
      <c r="A35" s="572" t="s">
        <v>897</v>
      </c>
      <c r="B35" s="572"/>
      <c r="C35" s="572"/>
      <c r="D35" s="572"/>
      <c r="E35" s="572"/>
      <c r="F35" s="572"/>
      <c r="G35" s="572"/>
      <c r="H35" s="572"/>
      <c r="I35" s="572"/>
      <c r="J35" s="572"/>
      <c r="K35" s="572"/>
      <c r="L35" s="572"/>
      <c r="M35" s="572"/>
      <c r="N35" s="572"/>
    </row>
    <row r="37" spans="1:14" ht="25.5" customHeight="1">
      <c r="A37" s="671" t="s">
        <v>840</v>
      </c>
      <c r="B37" s="309"/>
      <c r="C37" s="309"/>
      <c r="D37" s="309"/>
      <c r="E37" s="309"/>
      <c r="F37" s="309"/>
      <c r="G37" s="309"/>
      <c r="H37" s="309"/>
      <c r="I37" s="309"/>
      <c r="J37" s="309"/>
      <c r="K37" s="535">
        <v>35</v>
      </c>
      <c r="L37" s="535"/>
      <c r="M37" s="535"/>
      <c r="N37" s="535"/>
    </row>
    <row r="38" spans="1:10" ht="16.5" customHeight="1">
      <c r="A38" s="52"/>
      <c r="B38" s="40"/>
      <c r="C38" s="40"/>
      <c r="D38" s="40"/>
      <c r="E38" s="40"/>
      <c r="F38" s="40"/>
      <c r="G38" s="40"/>
      <c r="H38" s="40"/>
      <c r="I38" s="40"/>
      <c r="J38" s="40"/>
    </row>
    <row r="39" spans="1:14" ht="25.5" customHeight="1">
      <c r="A39" s="671" t="s">
        <v>841</v>
      </c>
      <c r="B39" s="671"/>
      <c r="C39" s="671"/>
      <c r="D39" s="671"/>
      <c r="E39" s="671"/>
      <c r="F39" s="671"/>
      <c r="G39" s="671"/>
      <c r="H39" s="671"/>
      <c r="I39" s="671"/>
      <c r="J39" s="671"/>
      <c r="K39" s="535">
        <v>21</v>
      </c>
      <c r="L39" s="535"/>
      <c r="M39" s="535"/>
      <c r="N39" s="535"/>
    </row>
    <row r="40" spans="1:10" ht="16.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</row>
    <row r="41" spans="1:14" ht="16.5" customHeight="1">
      <c r="A41" s="833"/>
      <c r="B41" s="833"/>
      <c r="C41" s="833"/>
      <c r="D41" s="833"/>
      <c r="E41" s="833"/>
      <c r="F41" s="833"/>
      <c r="G41" s="833"/>
      <c r="H41" s="833"/>
      <c r="I41" s="833"/>
      <c r="J41" s="833"/>
      <c r="K41" s="833"/>
      <c r="L41" s="833"/>
      <c r="M41" s="833"/>
      <c r="N41" s="833"/>
    </row>
    <row r="42" spans="1:14" ht="16.5" customHeight="1">
      <c r="A42" s="383" t="s">
        <v>842</v>
      </c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  <row r="43" spans="1:14" ht="16.5" customHeight="1">
      <c r="A43" s="610" t="s">
        <v>607</v>
      </c>
      <c r="B43" s="611"/>
      <c r="C43" s="611"/>
      <c r="D43" s="612"/>
      <c r="E43" s="423" t="s">
        <v>307</v>
      </c>
      <c r="F43" s="424"/>
      <c r="G43" s="424"/>
      <c r="H43" s="424"/>
      <c r="I43" s="424"/>
      <c r="J43" s="424"/>
      <c r="K43" s="424"/>
      <c r="L43" s="424"/>
      <c r="M43" s="424"/>
      <c r="N43" s="425"/>
    </row>
    <row r="44" spans="1:15" ht="16.5" customHeight="1">
      <c r="A44" s="613"/>
      <c r="B44" s="614"/>
      <c r="C44" s="614"/>
      <c r="D44" s="615"/>
      <c r="E44" s="590" t="s">
        <v>157</v>
      </c>
      <c r="F44" s="590"/>
      <c r="G44" s="842" t="s">
        <v>158</v>
      </c>
      <c r="H44" s="843"/>
      <c r="I44" s="590" t="s">
        <v>159</v>
      </c>
      <c r="J44" s="590"/>
      <c r="K44" s="590" t="s">
        <v>160</v>
      </c>
      <c r="L44" s="590"/>
      <c r="M44" s="423" t="s">
        <v>98</v>
      </c>
      <c r="N44" s="425"/>
      <c r="O44" s="143"/>
    </row>
    <row r="45" spans="1:14" ht="16.5" customHeight="1">
      <c r="A45" s="879" t="s">
        <v>373</v>
      </c>
      <c r="B45" s="880"/>
      <c r="C45" s="880"/>
      <c r="D45" s="881"/>
      <c r="E45" s="837">
        <v>45</v>
      </c>
      <c r="F45" s="837"/>
      <c r="G45" s="837">
        <v>7</v>
      </c>
      <c r="H45" s="837"/>
      <c r="I45" s="837">
        <v>28</v>
      </c>
      <c r="J45" s="837"/>
      <c r="K45" s="837">
        <v>11</v>
      </c>
      <c r="L45" s="837"/>
      <c r="M45" s="723">
        <f>E45+G45+I45+K45</f>
        <v>91</v>
      </c>
      <c r="N45" s="406"/>
    </row>
    <row r="46" spans="1:14" ht="16.5" customHeight="1">
      <c r="A46" s="838" t="s">
        <v>374</v>
      </c>
      <c r="B46" s="839"/>
      <c r="C46" s="839"/>
      <c r="D46" s="840"/>
      <c r="E46" s="687">
        <v>0</v>
      </c>
      <c r="F46" s="687"/>
      <c r="G46" s="687">
        <v>0</v>
      </c>
      <c r="H46" s="687"/>
      <c r="I46" s="687">
        <v>0</v>
      </c>
      <c r="J46" s="687"/>
      <c r="K46" s="687">
        <v>0</v>
      </c>
      <c r="L46" s="687"/>
      <c r="M46" s="723">
        <f>E46+G46+I46+K46</f>
        <v>0</v>
      </c>
      <c r="N46" s="406"/>
    </row>
    <row r="47" spans="1:14" ht="25.5" customHeight="1">
      <c r="A47" s="838" t="s">
        <v>704</v>
      </c>
      <c r="B47" s="839"/>
      <c r="C47" s="839"/>
      <c r="D47" s="840"/>
      <c r="E47" s="687">
        <v>0</v>
      </c>
      <c r="F47" s="687"/>
      <c r="G47" s="687">
        <v>0</v>
      </c>
      <c r="H47" s="687"/>
      <c r="I47" s="687">
        <v>0</v>
      </c>
      <c r="J47" s="687"/>
      <c r="K47" s="687">
        <v>0</v>
      </c>
      <c r="L47" s="687"/>
      <c r="M47" s="723">
        <f>E47+G47+I47+K47</f>
        <v>0</v>
      </c>
      <c r="N47" s="406"/>
    </row>
    <row r="48" spans="1:14" ht="16.5" customHeight="1">
      <c r="A48" s="838" t="s">
        <v>744</v>
      </c>
      <c r="B48" s="839"/>
      <c r="C48" s="839"/>
      <c r="D48" s="840"/>
      <c r="E48" s="848">
        <v>0</v>
      </c>
      <c r="F48" s="849"/>
      <c r="G48" s="848">
        <v>0</v>
      </c>
      <c r="H48" s="849"/>
      <c r="I48" s="848">
        <v>0</v>
      </c>
      <c r="J48" s="849"/>
      <c r="K48" s="848">
        <v>0</v>
      </c>
      <c r="L48" s="849"/>
      <c r="M48" s="723">
        <f>E48+G48+I48+K48</f>
        <v>0</v>
      </c>
      <c r="N48" s="406"/>
    </row>
    <row r="49" spans="1:14" ht="16.5" customHeight="1">
      <c r="A49" s="834" t="s">
        <v>126</v>
      </c>
      <c r="B49" s="835"/>
      <c r="C49" s="835"/>
      <c r="D49" s="836"/>
      <c r="E49" s="688">
        <f>SUM(E45:E48)</f>
        <v>45</v>
      </c>
      <c r="F49" s="688"/>
      <c r="G49" s="688">
        <f>SUM(G45:G48)</f>
        <v>7</v>
      </c>
      <c r="H49" s="688"/>
      <c r="I49" s="688">
        <f>SUM(I45:I48)</f>
        <v>28</v>
      </c>
      <c r="J49" s="688"/>
      <c r="K49" s="688">
        <f>SUM(K45:K48)</f>
        <v>11</v>
      </c>
      <c r="L49" s="688"/>
      <c r="M49" s="723">
        <f>E49+G49+I49+K49</f>
        <v>91</v>
      </c>
      <c r="N49" s="406"/>
    </row>
    <row r="50" spans="1:14" ht="16.5" customHeight="1">
      <c r="A50" s="67"/>
      <c r="B50" s="67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30.75" customHeight="1">
      <c r="A51" s="383" t="s">
        <v>843</v>
      </c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5"/>
    </row>
    <row r="52" spans="1:14" ht="16.5" customHeight="1">
      <c r="A52" s="500" t="s">
        <v>4</v>
      </c>
      <c r="B52" s="500"/>
      <c r="C52" s="500"/>
      <c r="D52" s="500"/>
      <c r="E52" s="500"/>
      <c r="F52" s="485" t="s">
        <v>8</v>
      </c>
      <c r="G52" s="486"/>
      <c r="H52" s="486"/>
      <c r="I52" s="486"/>
      <c r="J52" s="486"/>
      <c r="K52" s="486"/>
      <c r="L52" s="486"/>
      <c r="M52" s="486"/>
      <c r="N52" s="487"/>
    </row>
    <row r="53" spans="1:14" ht="16.5" customHeight="1">
      <c r="A53" s="500"/>
      <c r="B53" s="500"/>
      <c r="C53" s="500"/>
      <c r="D53" s="500"/>
      <c r="E53" s="500"/>
      <c r="F53" s="401" t="s">
        <v>157</v>
      </c>
      <c r="G53" s="401"/>
      <c r="H53" s="401" t="s">
        <v>158</v>
      </c>
      <c r="I53" s="401"/>
      <c r="J53" s="401" t="s">
        <v>159</v>
      </c>
      <c r="K53" s="401"/>
      <c r="L53" s="401" t="s">
        <v>160</v>
      </c>
      <c r="M53" s="401"/>
      <c r="N53" s="882" t="s">
        <v>126</v>
      </c>
    </row>
    <row r="54" spans="1:14" ht="16.5" customHeight="1">
      <c r="A54" s="500"/>
      <c r="B54" s="500"/>
      <c r="C54" s="500"/>
      <c r="D54" s="500"/>
      <c r="E54" s="500"/>
      <c r="F54" s="45" t="s">
        <v>102</v>
      </c>
      <c r="G54" s="45" t="s">
        <v>103</v>
      </c>
      <c r="H54" s="45" t="s">
        <v>102</v>
      </c>
      <c r="I54" s="45" t="s">
        <v>103</v>
      </c>
      <c r="J54" s="45" t="s">
        <v>102</v>
      </c>
      <c r="K54" s="63" t="s">
        <v>103</v>
      </c>
      <c r="L54" s="45" t="s">
        <v>102</v>
      </c>
      <c r="M54" s="63" t="s">
        <v>103</v>
      </c>
      <c r="N54" s="883"/>
    </row>
    <row r="55" spans="1:14" ht="16.5" customHeight="1">
      <c r="A55" s="798" t="s">
        <v>287</v>
      </c>
      <c r="B55" s="798"/>
      <c r="C55" s="798"/>
      <c r="D55" s="798"/>
      <c r="E55" s="798"/>
      <c r="F55" s="64">
        <v>2</v>
      </c>
      <c r="G55" s="64">
        <v>1</v>
      </c>
      <c r="H55" s="64">
        <v>0</v>
      </c>
      <c r="I55" s="64">
        <v>2</v>
      </c>
      <c r="J55" s="64">
        <v>2</v>
      </c>
      <c r="K55" s="65">
        <v>8</v>
      </c>
      <c r="L55" s="64">
        <v>2</v>
      </c>
      <c r="M55" s="65">
        <v>3</v>
      </c>
      <c r="N55" s="47">
        <f aca="true" t="shared" si="0" ref="N55:N61">F55+G55+H55+I55+J55+K55+L55+M55</f>
        <v>20</v>
      </c>
    </row>
    <row r="56" spans="1:14" ht="16.5" customHeight="1">
      <c r="A56" s="798" t="s">
        <v>288</v>
      </c>
      <c r="B56" s="798"/>
      <c r="C56" s="798"/>
      <c r="D56" s="798"/>
      <c r="E56" s="798"/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5">
        <v>0</v>
      </c>
      <c r="L56" s="64">
        <v>0</v>
      </c>
      <c r="M56" s="65">
        <v>0</v>
      </c>
      <c r="N56" s="47">
        <f t="shared" si="0"/>
        <v>0</v>
      </c>
    </row>
    <row r="57" spans="1:14" ht="16.5" customHeight="1">
      <c r="A57" s="798" t="s">
        <v>290</v>
      </c>
      <c r="B57" s="798"/>
      <c r="C57" s="798"/>
      <c r="D57" s="798"/>
      <c r="E57" s="798"/>
      <c r="F57" s="64">
        <v>0</v>
      </c>
      <c r="G57" s="64">
        <v>0</v>
      </c>
      <c r="H57" s="64">
        <v>2</v>
      </c>
      <c r="I57" s="64">
        <v>4</v>
      </c>
      <c r="J57" s="64">
        <v>5</v>
      </c>
      <c r="K57" s="65">
        <v>12</v>
      </c>
      <c r="L57" s="64">
        <v>1</v>
      </c>
      <c r="M57" s="65">
        <v>3</v>
      </c>
      <c r="N57" s="47">
        <f t="shared" si="0"/>
        <v>27</v>
      </c>
    </row>
    <row r="58" spans="1:14" ht="16.5" customHeight="1">
      <c r="A58" s="798" t="s">
        <v>289</v>
      </c>
      <c r="B58" s="798"/>
      <c r="C58" s="798"/>
      <c r="D58" s="798"/>
      <c r="E58" s="798"/>
      <c r="F58" s="64">
        <v>12</v>
      </c>
      <c r="G58" s="64">
        <v>9</v>
      </c>
      <c r="H58" s="64">
        <v>2</v>
      </c>
      <c r="I58" s="64">
        <v>1</v>
      </c>
      <c r="J58" s="64">
        <v>0</v>
      </c>
      <c r="K58" s="65">
        <v>0</v>
      </c>
      <c r="L58" s="64">
        <v>8</v>
      </c>
      <c r="M58" s="65">
        <v>6</v>
      </c>
      <c r="N58" s="47">
        <f t="shared" si="0"/>
        <v>38</v>
      </c>
    </row>
    <row r="59" spans="1:14" ht="16.5" customHeight="1">
      <c r="A59" s="860" t="s">
        <v>372</v>
      </c>
      <c r="B59" s="861"/>
      <c r="C59" s="861"/>
      <c r="D59" s="861"/>
      <c r="E59" s="862"/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5">
        <v>5</v>
      </c>
      <c r="L59" s="64">
        <v>0</v>
      </c>
      <c r="M59" s="65">
        <v>1</v>
      </c>
      <c r="N59" s="47">
        <f t="shared" si="0"/>
        <v>6</v>
      </c>
    </row>
    <row r="60" spans="1:14" ht="16.5" customHeight="1">
      <c r="A60" s="798" t="s">
        <v>122</v>
      </c>
      <c r="B60" s="798"/>
      <c r="C60" s="798"/>
      <c r="D60" s="798"/>
      <c r="E60" s="798"/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4">
        <v>0</v>
      </c>
      <c r="M60" s="65">
        <v>0</v>
      </c>
      <c r="N60" s="47">
        <f t="shared" si="0"/>
        <v>0</v>
      </c>
    </row>
    <row r="61" spans="1:14" ht="16.5" customHeight="1">
      <c r="A61" s="800" t="s">
        <v>126</v>
      </c>
      <c r="B61" s="800"/>
      <c r="C61" s="800"/>
      <c r="D61" s="800"/>
      <c r="E61" s="800"/>
      <c r="F61" s="66">
        <f aca="true" t="shared" si="1" ref="F61:M61">SUM(F55:F60)</f>
        <v>14</v>
      </c>
      <c r="G61" s="66">
        <f t="shared" si="1"/>
        <v>10</v>
      </c>
      <c r="H61" s="66">
        <f t="shared" si="1"/>
        <v>4</v>
      </c>
      <c r="I61" s="66">
        <f t="shared" si="1"/>
        <v>7</v>
      </c>
      <c r="J61" s="66">
        <f t="shared" si="1"/>
        <v>7</v>
      </c>
      <c r="K61" s="66">
        <f t="shared" si="1"/>
        <v>25</v>
      </c>
      <c r="L61" s="66">
        <f t="shared" si="1"/>
        <v>11</v>
      </c>
      <c r="M61" s="66">
        <f t="shared" si="1"/>
        <v>13</v>
      </c>
      <c r="N61" s="47">
        <f t="shared" si="0"/>
        <v>91</v>
      </c>
    </row>
    <row r="62" spans="1:14" ht="16.5" customHeight="1">
      <c r="A62" s="6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70"/>
    </row>
    <row r="63" spans="1:14" ht="30" customHeight="1">
      <c r="A63" s="383" t="s">
        <v>844</v>
      </c>
      <c r="B63" s="384"/>
      <c r="C63" s="384"/>
      <c r="D63" s="384"/>
      <c r="E63" s="384"/>
      <c r="F63" s="384"/>
      <c r="G63" s="384"/>
      <c r="H63" s="384"/>
      <c r="I63" s="384"/>
      <c r="J63" s="384"/>
      <c r="K63" s="384"/>
      <c r="L63" s="384"/>
      <c r="M63" s="384"/>
      <c r="N63" s="385"/>
    </row>
    <row r="64" spans="1:14" ht="16.5" customHeight="1">
      <c r="A64" s="610" t="s">
        <v>9</v>
      </c>
      <c r="B64" s="611"/>
      <c r="C64" s="611"/>
      <c r="D64" s="612"/>
      <c r="E64" s="845" t="s">
        <v>8</v>
      </c>
      <c r="F64" s="846"/>
      <c r="G64" s="846"/>
      <c r="H64" s="846"/>
      <c r="I64" s="846"/>
      <c r="J64" s="846"/>
      <c r="K64" s="846"/>
      <c r="L64" s="847"/>
      <c r="M64" s="821" t="s">
        <v>126</v>
      </c>
      <c r="N64" s="821"/>
    </row>
    <row r="65" spans="1:14" ht="16.5" customHeight="1">
      <c r="A65" s="613"/>
      <c r="B65" s="614"/>
      <c r="C65" s="614"/>
      <c r="D65" s="615"/>
      <c r="E65" s="590" t="s">
        <v>157</v>
      </c>
      <c r="F65" s="590"/>
      <c r="G65" s="842" t="s">
        <v>158</v>
      </c>
      <c r="H65" s="843"/>
      <c r="I65" s="590" t="s">
        <v>159</v>
      </c>
      <c r="J65" s="590"/>
      <c r="K65" s="590" t="s">
        <v>160</v>
      </c>
      <c r="L65" s="590"/>
      <c r="M65" s="821"/>
      <c r="N65" s="821"/>
    </row>
    <row r="66" spans="1:14" ht="33.75" customHeight="1">
      <c r="A66" s="683" t="s">
        <v>295</v>
      </c>
      <c r="B66" s="683"/>
      <c r="C66" s="683"/>
      <c r="D66" s="683"/>
      <c r="E66" s="794">
        <v>0</v>
      </c>
      <c r="F66" s="794"/>
      <c r="G66" s="795">
        <v>0</v>
      </c>
      <c r="H66" s="796"/>
      <c r="I66" s="794">
        <v>4</v>
      </c>
      <c r="J66" s="794"/>
      <c r="K66" s="794">
        <v>1</v>
      </c>
      <c r="L66" s="794"/>
      <c r="M66" s="821">
        <f>E66+G66+I66+K66</f>
        <v>5</v>
      </c>
      <c r="N66" s="821"/>
    </row>
    <row r="67" spans="1:14" ht="33.75" customHeight="1">
      <c r="A67" s="683" t="s">
        <v>471</v>
      </c>
      <c r="B67" s="683"/>
      <c r="C67" s="683"/>
      <c r="D67" s="683"/>
      <c r="E67" s="794">
        <v>2</v>
      </c>
      <c r="F67" s="794"/>
      <c r="G67" s="795">
        <v>0</v>
      </c>
      <c r="H67" s="796"/>
      <c r="I67" s="794">
        <v>0</v>
      </c>
      <c r="J67" s="794"/>
      <c r="K67" s="794">
        <v>0</v>
      </c>
      <c r="L67" s="794"/>
      <c r="M67" s="821">
        <f aca="true" t="shared" si="2" ref="M67:M73">E67+G67+I67+K67</f>
        <v>2</v>
      </c>
      <c r="N67" s="821"/>
    </row>
    <row r="68" spans="1:14" ht="33.75" customHeight="1">
      <c r="A68" s="683" t="s">
        <v>472</v>
      </c>
      <c r="B68" s="683"/>
      <c r="C68" s="683"/>
      <c r="D68" s="683"/>
      <c r="E68" s="794">
        <v>2</v>
      </c>
      <c r="F68" s="794"/>
      <c r="G68" s="795">
        <v>0</v>
      </c>
      <c r="H68" s="796"/>
      <c r="I68" s="794">
        <v>0</v>
      </c>
      <c r="J68" s="794"/>
      <c r="K68" s="794">
        <v>0</v>
      </c>
      <c r="L68" s="794"/>
      <c r="M68" s="821">
        <f t="shared" si="2"/>
        <v>2</v>
      </c>
      <c r="N68" s="821"/>
    </row>
    <row r="69" spans="1:14" ht="16.5" customHeight="1">
      <c r="A69" s="683" t="s">
        <v>296</v>
      </c>
      <c r="B69" s="683"/>
      <c r="C69" s="683"/>
      <c r="D69" s="683"/>
      <c r="E69" s="794">
        <v>0</v>
      </c>
      <c r="F69" s="794"/>
      <c r="G69" s="795">
        <v>0</v>
      </c>
      <c r="H69" s="796"/>
      <c r="I69" s="794">
        <v>3</v>
      </c>
      <c r="J69" s="794"/>
      <c r="K69" s="794">
        <v>0</v>
      </c>
      <c r="L69" s="794"/>
      <c r="M69" s="821">
        <f t="shared" si="2"/>
        <v>3</v>
      </c>
      <c r="N69" s="821"/>
    </row>
    <row r="70" spans="1:14" ht="33.75" customHeight="1">
      <c r="A70" s="683" t="s">
        <v>235</v>
      </c>
      <c r="B70" s="683"/>
      <c r="C70" s="683"/>
      <c r="D70" s="683"/>
      <c r="E70" s="794">
        <v>0</v>
      </c>
      <c r="F70" s="794"/>
      <c r="G70" s="795">
        <v>0</v>
      </c>
      <c r="H70" s="796"/>
      <c r="I70" s="794">
        <v>0</v>
      </c>
      <c r="J70" s="794"/>
      <c r="K70" s="794">
        <v>0</v>
      </c>
      <c r="L70" s="794"/>
      <c r="M70" s="821">
        <f t="shared" si="2"/>
        <v>0</v>
      </c>
      <c r="N70" s="821"/>
    </row>
    <row r="71" spans="1:14" ht="33.75" customHeight="1">
      <c r="A71" s="683" t="s">
        <v>297</v>
      </c>
      <c r="B71" s="683"/>
      <c r="C71" s="683"/>
      <c r="D71" s="683"/>
      <c r="E71" s="794">
        <v>3</v>
      </c>
      <c r="F71" s="794"/>
      <c r="G71" s="795">
        <v>0</v>
      </c>
      <c r="H71" s="796"/>
      <c r="I71" s="794">
        <v>0</v>
      </c>
      <c r="J71" s="794"/>
      <c r="K71" s="794">
        <v>0</v>
      </c>
      <c r="L71" s="794"/>
      <c r="M71" s="821">
        <f t="shared" si="2"/>
        <v>3</v>
      </c>
      <c r="N71" s="821"/>
    </row>
    <row r="72" spans="1:14" ht="16.5" customHeight="1">
      <c r="A72" s="683" t="s">
        <v>201</v>
      </c>
      <c r="B72" s="683"/>
      <c r="C72" s="683"/>
      <c r="D72" s="683"/>
      <c r="E72" s="794">
        <v>0</v>
      </c>
      <c r="F72" s="794"/>
      <c r="G72" s="795">
        <v>0</v>
      </c>
      <c r="H72" s="796"/>
      <c r="I72" s="794">
        <v>0</v>
      </c>
      <c r="J72" s="794"/>
      <c r="K72" s="794">
        <v>0</v>
      </c>
      <c r="L72" s="794"/>
      <c r="M72" s="821">
        <f t="shared" si="2"/>
        <v>0</v>
      </c>
      <c r="N72" s="821"/>
    </row>
    <row r="73" spans="1:14" ht="16.5" customHeight="1">
      <c r="A73" s="680" t="s">
        <v>126</v>
      </c>
      <c r="B73" s="681"/>
      <c r="C73" s="681"/>
      <c r="D73" s="682"/>
      <c r="E73" s="797">
        <f>SUM(E66:E72)</f>
        <v>7</v>
      </c>
      <c r="F73" s="797"/>
      <c r="G73" s="831">
        <f>SUM(G66:G72)</f>
        <v>0</v>
      </c>
      <c r="H73" s="832"/>
      <c r="I73" s="797">
        <f>SUM(I66:I72)</f>
        <v>7</v>
      </c>
      <c r="J73" s="797"/>
      <c r="K73" s="797">
        <f>SUM(K66:K72)</f>
        <v>1</v>
      </c>
      <c r="L73" s="797"/>
      <c r="M73" s="821">
        <f t="shared" si="2"/>
        <v>15</v>
      </c>
      <c r="N73" s="821"/>
    </row>
    <row r="74" spans="1:14" ht="16.5" customHeight="1">
      <c r="A74" s="86"/>
      <c r="B74" s="86"/>
      <c r="C74" s="86"/>
      <c r="D74" s="86"/>
      <c r="E74" s="87"/>
      <c r="F74" s="87"/>
      <c r="G74" s="87"/>
      <c r="H74" s="87"/>
      <c r="I74" s="87"/>
      <c r="J74" s="87"/>
      <c r="K74" s="87"/>
      <c r="L74" s="87"/>
      <c r="M74" s="87"/>
      <c r="N74" s="87"/>
    </row>
    <row r="75" spans="1:10" ht="16.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</row>
    <row r="76" spans="1:14" ht="16.5" customHeight="1">
      <c r="A76" s="491" t="s">
        <v>845</v>
      </c>
      <c r="B76" s="492"/>
      <c r="C76" s="492"/>
      <c r="D76" s="492"/>
      <c r="E76" s="492"/>
      <c r="F76" s="492"/>
      <c r="G76" s="492"/>
      <c r="H76" s="492"/>
      <c r="I76" s="492"/>
      <c r="J76" s="492"/>
      <c r="K76" s="492"/>
      <c r="L76" s="492"/>
      <c r="M76" s="492"/>
      <c r="N76" s="493"/>
    </row>
    <row r="77" spans="1:14" ht="16.5" customHeight="1">
      <c r="A77" s="822" t="s">
        <v>402</v>
      </c>
      <c r="B77" s="823"/>
      <c r="C77" s="823"/>
      <c r="D77" s="823"/>
      <c r="E77" s="823"/>
      <c r="F77" s="823"/>
      <c r="G77" s="824"/>
      <c r="H77" s="409" t="s">
        <v>401</v>
      </c>
      <c r="I77" s="409"/>
      <c r="J77" s="409"/>
      <c r="K77" s="409"/>
      <c r="L77" s="409"/>
      <c r="M77" s="409"/>
      <c r="N77" s="409"/>
    </row>
    <row r="78" spans="1:14" ht="33.75" customHeight="1">
      <c r="A78" s="806" t="s">
        <v>473</v>
      </c>
      <c r="B78" s="807"/>
      <c r="C78" s="807"/>
      <c r="D78" s="807"/>
      <c r="E78" s="807"/>
      <c r="F78" s="807"/>
      <c r="G78" s="808"/>
      <c r="H78" s="791">
        <v>0</v>
      </c>
      <c r="I78" s="792"/>
      <c r="J78" s="792"/>
      <c r="K78" s="792"/>
      <c r="L78" s="792"/>
      <c r="M78" s="792"/>
      <c r="N78" s="793"/>
    </row>
    <row r="79" spans="1:14" ht="33.75" customHeight="1">
      <c r="A79" s="806" t="s">
        <v>384</v>
      </c>
      <c r="B79" s="807"/>
      <c r="C79" s="807"/>
      <c r="D79" s="807"/>
      <c r="E79" s="807"/>
      <c r="F79" s="807"/>
      <c r="G79" s="808"/>
      <c r="H79" s="791">
        <v>0</v>
      </c>
      <c r="I79" s="792"/>
      <c r="J79" s="792"/>
      <c r="K79" s="792"/>
      <c r="L79" s="792"/>
      <c r="M79" s="792"/>
      <c r="N79" s="793"/>
    </row>
    <row r="80" spans="1:14" ht="16.5" customHeight="1">
      <c r="A80" s="806" t="s">
        <v>223</v>
      </c>
      <c r="B80" s="807"/>
      <c r="C80" s="807"/>
      <c r="D80" s="807"/>
      <c r="E80" s="807"/>
      <c r="F80" s="807"/>
      <c r="G80" s="808"/>
      <c r="H80" s="791">
        <v>4</v>
      </c>
      <c r="I80" s="792"/>
      <c r="J80" s="792"/>
      <c r="K80" s="792"/>
      <c r="L80" s="792"/>
      <c r="M80" s="792"/>
      <c r="N80" s="793"/>
    </row>
    <row r="81" spans="1:14" ht="33.75" customHeight="1">
      <c r="A81" s="806" t="s">
        <v>236</v>
      </c>
      <c r="B81" s="807"/>
      <c r="C81" s="807"/>
      <c r="D81" s="807"/>
      <c r="E81" s="807"/>
      <c r="F81" s="807"/>
      <c r="G81" s="808"/>
      <c r="H81" s="791">
        <v>4</v>
      </c>
      <c r="I81" s="792"/>
      <c r="J81" s="792"/>
      <c r="K81" s="792"/>
      <c r="L81" s="792"/>
      <c r="M81" s="792"/>
      <c r="N81" s="793"/>
    </row>
    <row r="82" spans="1:14" ht="16.5" customHeight="1">
      <c r="A82" s="483" t="s">
        <v>224</v>
      </c>
      <c r="B82" s="483"/>
      <c r="C82" s="483"/>
      <c r="D82" s="483"/>
      <c r="E82" s="483"/>
      <c r="F82" s="483"/>
      <c r="G82" s="483"/>
      <c r="H82" s="790">
        <v>4</v>
      </c>
      <c r="I82" s="790"/>
      <c r="J82" s="790"/>
      <c r="K82" s="790"/>
      <c r="L82" s="790"/>
      <c r="M82" s="790"/>
      <c r="N82" s="790"/>
    </row>
    <row r="83" spans="1:14" ht="16.5" customHeight="1">
      <c r="A83" s="500" t="s">
        <v>126</v>
      </c>
      <c r="B83" s="500"/>
      <c r="C83" s="500"/>
      <c r="D83" s="500"/>
      <c r="E83" s="500"/>
      <c r="F83" s="500"/>
      <c r="G83" s="500"/>
      <c r="H83" s="776">
        <f>SUM(H78:H82)</f>
        <v>12</v>
      </c>
      <c r="I83" s="776"/>
      <c r="J83" s="776"/>
      <c r="K83" s="776"/>
      <c r="L83" s="776"/>
      <c r="M83" s="776"/>
      <c r="N83" s="776"/>
    </row>
    <row r="84" spans="1:10" ht="16.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</row>
    <row r="85" spans="1:14" ht="16.5" customHeight="1">
      <c r="A85" s="502" t="s">
        <v>846</v>
      </c>
      <c r="B85" s="503"/>
      <c r="C85" s="503"/>
      <c r="D85" s="503"/>
      <c r="E85" s="503"/>
      <c r="F85" s="503"/>
      <c r="G85" s="503"/>
      <c r="H85" s="503"/>
      <c r="I85" s="503"/>
      <c r="J85" s="503"/>
      <c r="K85" s="503"/>
      <c r="L85" s="503"/>
      <c r="M85" s="503"/>
      <c r="N85" s="504"/>
    </row>
    <row r="86" spans="1:14" ht="16.5" customHeight="1">
      <c r="A86" s="800" t="s">
        <v>308</v>
      </c>
      <c r="B86" s="800"/>
      <c r="C86" s="800"/>
      <c r="D86" s="800"/>
      <c r="E86" s="800"/>
      <c r="F86" s="485" t="s">
        <v>309</v>
      </c>
      <c r="G86" s="486"/>
      <c r="H86" s="486"/>
      <c r="I86" s="486"/>
      <c r="J86" s="486"/>
      <c r="K86" s="487"/>
      <c r="L86" s="825" t="s">
        <v>310</v>
      </c>
      <c r="M86" s="826"/>
      <c r="N86" s="827"/>
    </row>
    <row r="87" spans="1:14" ht="16.5" customHeight="1">
      <c r="A87" s="800"/>
      <c r="B87" s="800"/>
      <c r="C87" s="800"/>
      <c r="D87" s="800"/>
      <c r="E87" s="800"/>
      <c r="F87" s="407" t="s">
        <v>102</v>
      </c>
      <c r="G87" s="505"/>
      <c r="H87" s="408"/>
      <c r="I87" s="401" t="s">
        <v>103</v>
      </c>
      <c r="J87" s="401"/>
      <c r="K87" s="401"/>
      <c r="L87" s="828"/>
      <c r="M87" s="829"/>
      <c r="N87" s="830"/>
    </row>
    <row r="88" spans="1:14" ht="16.5" customHeight="1">
      <c r="A88" s="798" t="s">
        <v>385</v>
      </c>
      <c r="B88" s="798"/>
      <c r="C88" s="798"/>
      <c r="D88" s="798"/>
      <c r="E88" s="798"/>
      <c r="F88" s="791">
        <v>13</v>
      </c>
      <c r="G88" s="792"/>
      <c r="H88" s="793"/>
      <c r="I88" s="790">
        <v>0</v>
      </c>
      <c r="J88" s="790"/>
      <c r="K88" s="790"/>
      <c r="L88" s="776">
        <f>F88+I88</f>
        <v>13</v>
      </c>
      <c r="M88" s="776"/>
      <c r="N88" s="776"/>
    </row>
    <row r="89" spans="1:14" ht="16.5" customHeight="1">
      <c r="A89" s="798" t="s">
        <v>298</v>
      </c>
      <c r="B89" s="798"/>
      <c r="C89" s="798"/>
      <c r="D89" s="798"/>
      <c r="E89" s="798"/>
      <c r="F89" s="791">
        <v>0</v>
      </c>
      <c r="G89" s="792"/>
      <c r="H89" s="793"/>
      <c r="I89" s="790">
        <v>0</v>
      </c>
      <c r="J89" s="790"/>
      <c r="K89" s="790"/>
      <c r="L89" s="776">
        <f aca="true" t="shared" si="3" ref="L89:L96">F89+I89</f>
        <v>0</v>
      </c>
      <c r="M89" s="776"/>
      <c r="N89" s="776"/>
    </row>
    <row r="90" spans="1:14" ht="16.5" customHeight="1">
      <c r="A90" s="798" t="s">
        <v>299</v>
      </c>
      <c r="B90" s="798"/>
      <c r="C90" s="798"/>
      <c r="D90" s="798"/>
      <c r="E90" s="798"/>
      <c r="F90" s="791">
        <v>6</v>
      </c>
      <c r="G90" s="792"/>
      <c r="H90" s="793"/>
      <c r="I90" s="790">
        <v>0</v>
      </c>
      <c r="J90" s="790"/>
      <c r="K90" s="790"/>
      <c r="L90" s="776">
        <f t="shared" si="3"/>
        <v>6</v>
      </c>
      <c r="M90" s="776"/>
      <c r="N90" s="776"/>
    </row>
    <row r="91" spans="1:14" ht="16.5" customHeight="1">
      <c r="A91" s="798" t="s">
        <v>300</v>
      </c>
      <c r="B91" s="798"/>
      <c r="C91" s="798"/>
      <c r="D91" s="798"/>
      <c r="E91" s="798"/>
      <c r="F91" s="791">
        <v>2</v>
      </c>
      <c r="G91" s="792"/>
      <c r="H91" s="793"/>
      <c r="I91" s="790">
        <v>0</v>
      </c>
      <c r="J91" s="790"/>
      <c r="K91" s="790"/>
      <c r="L91" s="776">
        <f t="shared" si="3"/>
        <v>2</v>
      </c>
      <c r="M91" s="776"/>
      <c r="N91" s="776"/>
    </row>
    <row r="92" spans="1:14" ht="16.5" customHeight="1">
      <c r="A92" s="798" t="s">
        <v>301</v>
      </c>
      <c r="B92" s="798"/>
      <c r="C92" s="798"/>
      <c r="D92" s="798"/>
      <c r="E92" s="798"/>
      <c r="F92" s="791">
        <v>5</v>
      </c>
      <c r="G92" s="792"/>
      <c r="H92" s="793"/>
      <c r="I92" s="790">
        <v>0</v>
      </c>
      <c r="J92" s="790"/>
      <c r="K92" s="790"/>
      <c r="L92" s="776">
        <f t="shared" si="3"/>
        <v>5</v>
      </c>
      <c r="M92" s="776"/>
      <c r="N92" s="776"/>
    </row>
    <row r="93" spans="1:14" ht="16.5" customHeight="1">
      <c r="A93" s="798" t="s">
        <v>302</v>
      </c>
      <c r="B93" s="798"/>
      <c r="C93" s="798"/>
      <c r="D93" s="798"/>
      <c r="E93" s="798"/>
      <c r="F93" s="791">
        <v>0</v>
      </c>
      <c r="G93" s="792"/>
      <c r="H93" s="793"/>
      <c r="I93" s="790">
        <v>0</v>
      </c>
      <c r="J93" s="790"/>
      <c r="K93" s="790"/>
      <c r="L93" s="776">
        <f t="shared" si="3"/>
        <v>0</v>
      </c>
      <c r="M93" s="776"/>
      <c r="N93" s="776"/>
    </row>
    <row r="94" spans="1:14" ht="16.5" customHeight="1">
      <c r="A94" s="798" t="s">
        <v>315</v>
      </c>
      <c r="B94" s="798"/>
      <c r="C94" s="798"/>
      <c r="D94" s="798"/>
      <c r="E94" s="798"/>
      <c r="F94" s="791">
        <v>11</v>
      </c>
      <c r="G94" s="792"/>
      <c r="H94" s="793"/>
      <c r="I94" s="790">
        <v>0</v>
      </c>
      <c r="J94" s="790"/>
      <c r="K94" s="790"/>
      <c r="L94" s="776">
        <f t="shared" si="3"/>
        <v>11</v>
      </c>
      <c r="M94" s="776"/>
      <c r="N94" s="776"/>
    </row>
    <row r="95" spans="1:14" ht="16.5" customHeight="1">
      <c r="A95" s="798" t="s">
        <v>303</v>
      </c>
      <c r="B95" s="798"/>
      <c r="C95" s="798"/>
      <c r="D95" s="798"/>
      <c r="E95" s="798"/>
      <c r="F95" s="791">
        <v>0</v>
      </c>
      <c r="G95" s="792"/>
      <c r="H95" s="793"/>
      <c r="I95" s="790">
        <v>0</v>
      </c>
      <c r="J95" s="790"/>
      <c r="K95" s="790"/>
      <c r="L95" s="776">
        <f t="shared" si="3"/>
        <v>0</v>
      </c>
      <c r="M95" s="776"/>
      <c r="N95" s="776"/>
    </row>
    <row r="96" spans="1:14" ht="16.5" customHeight="1">
      <c r="A96" s="800" t="s">
        <v>126</v>
      </c>
      <c r="B96" s="800"/>
      <c r="C96" s="800"/>
      <c r="D96" s="800"/>
      <c r="E96" s="800"/>
      <c r="F96" s="777">
        <f>SUM(F88:F95)</f>
        <v>37</v>
      </c>
      <c r="G96" s="809"/>
      <c r="H96" s="778"/>
      <c r="I96" s="776">
        <f>SUM(I88:I95)</f>
        <v>0</v>
      </c>
      <c r="J96" s="776"/>
      <c r="K96" s="776"/>
      <c r="L96" s="776">
        <f t="shared" si="3"/>
        <v>37</v>
      </c>
      <c r="M96" s="776"/>
      <c r="N96" s="776"/>
    </row>
    <row r="97" spans="1:10" ht="16.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</row>
    <row r="98" spans="1:14" ht="28.5" customHeight="1">
      <c r="A98" s="638" t="s">
        <v>847</v>
      </c>
      <c r="B98" s="639"/>
      <c r="C98" s="639"/>
      <c r="D98" s="639"/>
      <c r="E98" s="639"/>
      <c r="F98" s="639"/>
      <c r="G98" s="639"/>
      <c r="H98" s="639"/>
      <c r="I98" s="639"/>
      <c r="J98" s="640"/>
      <c r="K98" s="810">
        <v>14</v>
      </c>
      <c r="L98" s="810"/>
      <c r="M98" s="810"/>
      <c r="N98" s="810"/>
    </row>
    <row r="99" spans="1:10" ht="16.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</row>
    <row r="100" spans="1:14" ht="16.5" customHeight="1">
      <c r="A100" s="491" t="s">
        <v>848</v>
      </c>
      <c r="B100" s="492"/>
      <c r="C100" s="492"/>
      <c r="D100" s="492"/>
      <c r="E100" s="492"/>
      <c r="F100" s="492"/>
      <c r="G100" s="492"/>
      <c r="H100" s="492"/>
      <c r="I100" s="492"/>
      <c r="J100" s="492"/>
      <c r="K100" s="492"/>
      <c r="L100" s="492"/>
      <c r="M100" s="492"/>
      <c r="N100" s="493"/>
    </row>
    <row r="101" spans="1:14" ht="16.5" customHeight="1">
      <c r="A101" s="507" t="s">
        <v>291</v>
      </c>
      <c r="B101" s="508"/>
      <c r="C101" s="508"/>
      <c r="D101" s="508"/>
      <c r="E101" s="508"/>
      <c r="F101" s="508"/>
      <c r="G101" s="508"/>
      <c r="H101" s="509"/>
      <c r="I101" s="485" t="s">
        <v>98</v>
      </c>
      <c r="J101" s="486"/>
      <c r="K101" s="486"/>
      <c r="L101" s="486"/>
      <c r="M101" s="486"/>
      <c r="N101" s="487"/>
    </row>
    <row r="102" spans="1:15" ht="16.5" customHeight="1">
      <c r="A102" s="798" t="s">
        <v>292</v>
      </c>
      <c r="B102" s="798"/>
      <c r="C102" s="798"/>
      <c r="D102" s="798"/>
      <c r="E102" s="798"/>
      <c r="F102" s="798"/>
      <c r="G102" s="798"/>
      <c r="H102" s="798"/>
      <c r="I102" s="791">
        <v>8</v>
      </c>
      <c r="J102" s="792"/>
      <c r="K102" s="792"/>
      <c r="L102" s="792"/>
      <c r="M102" s="792"/>
      <c r="N102" s="793"/>
      <c r="O102" s="138"/>
    </row>
    <row r="103" spans="1:14" ht="16.5" customHeight="1">
      <c r="A103" s="798" t="s">
        <v>407</v>
      </c>
      <c r="B103" s="798"/>
      <c r="C103" s="798"/>
      <c r="D103" s="798"/>
      <c r="E103" s="798"/>
      <c r="F103" s="798"/>
      <c r="G103" s="798"/>
      <c r="H103" s="798"/>
      <c r="I103" s="791">
        <v>2</v>
      </c>
      <c r="J103" s="792"/>
      <c r="K103" s="792"/>
      <c r="L103" s="792"/>
      <c r="M103" s="792"/>
      <c r="N103" s="793"/>
    </row>
    <row r="104" spans="1:14" ht="16.5" customHeight="1">
      <c r="A104" s="798" t="s">
        <v>408</v>
      </c>
      <c r="B104" s="798"/>
      <c r="C104" s="798"/>
      <c r="D104" s="798"/>
      <c r="E104" s="798"/>
      <c r="F104" s="798"/>
      <c r="G104" s="798"/>
      <c r="H104" s="798"/>
      <c r="I104" s="791">
        <v>5</v>
      </c>
      <c r="J104" s="792"/>
      <c r="K104" s="792"/>
      <c r="L104" s="792"/>
      <c r="M104" s="792"/>
      <c r="N104" s="793"/>
    </row>
    <row r="105" spans="1:14" ht="16.5" customHeight="1">
      <c r="A105" s="798" t="s">
        <v>244</v>
      </c>
      <c r="B105" s="798"/>
      <c r="C105" s="798"/>
      <c r="D105" s="798"/>
      <c r="E105" s="798"/>
      <c r="F105" s="798"/>
      <c r="G105" s="798"/>
      <c r="H105" s="798"/>
      <c r="I105" s="791">
        <v>56</v>
      </c>
      <c r="J105" s="792"/>
      <c r="K105" s="792"/>
      <c r="L105" s="792"/>
      <c r="M105" s="792"/>
      <c r="N105" s="793"/>
    </row>
    <row r="106" spans="1:14" ht="16.5" customHeight="1">
      <c r="A106" s="798" t="s">
        <v>409</v>
      </c>
      <c r="B106" s="798"/>
      <c r="C106" s="798"/>
      <c r="D106" s="798"/>
      <c r="E106" s="798"/>
      <c r="F106" s="798"/>
      <c r="G106" s="798"/>
      <c r="H106" s="798"/>
      <c r="I106" s="791">
        <v>0</v>
      </c>
      <c r="J106" s="792"/>
      <c r="K106" s="792"/>
      <c r="L106" s="792"/>
      <c r="M106" s="792"/>
      <c r="N106" s="793"/>
    </row>
    <row r="107" spans="1:14" ht="16.5" customHeight="1">
      <c r="A107" s="798" t="s">
        <v>410</v>
      </c>
      <c r="B107" s="798"/>
      <c r="C107" s="798"/>
      <c r="D107" s="798"/>
      <c r="E107" s="798"/>
      <c r="F107" s="798"/>
      <c r="G107" s="798"/>
      <c r="H107" s="798"/>
      <c r="I107" s="791">
        <v>1</v>
      </c>
      <c r="J107" s="792"/>
      <c r="K107" s="792"/>
      <c r="L107" s="792"/>
      <c r="M107" s="792"/>
      <c r="N107" s="793"/>
    </row>
    <row r="108" spans="1:14" ht="16.5" customHeight="1">
      <c r="A108" s="798" t="s">
        <v>293</v>
      </c>
      <c r="B108" s="798"/>
      <c r="C108" s="798"/>
      <c r="D108" s="798"/>
      <c r="E108" s="798"/>
      <c r="F108" s="798"/>
      <c r="G108" s="798"/>
      <c r="H108" s="798"/>
      <c r="I108" s="791">
        <v>2</v>
      </c>
      <c r="J108" s="792"/>
      <c r="K108" s="792"/>
      <c r="L108" s="792"/>
      <c r="M108" s="792"/>
      <c r="N108" s="793"/>
    </row>
    <row r="109" spans="1:14" ht="16.5" customHeight="1">
      <c r="A109" s="798" t="s">
        <v>411</v>
      </c>
      <c r="B109" s="798"/>
      <c r="C109" s="798"/>
      <c r="D109" s="798"/>
      <c r="E109" s="798"/>
      <c r="F109" s="798"/>
      <c r="G109" s="798"/>
      <c r="H109" s="798"/>
      <c r="I109" s="791">
        <v>4</v>
      </c>
      <c r="J109" s="792"/>
      <c r="K109" s="792"/>
      <c r="L109" s="792"/>
      <c r="M109" s="792"/>
      <c r="N109" s="793"/>
    </row>
    <row r="110" spans="1:14" ht="16.5" customHeight="1">
      <c r="A110" s="798" t="s">
        <v>294</v>
      </c>
      <c r="B110" s="798"/>
      <c r="C110" s="798"/>
      <c r="D110" s="798"/>
      <c r="E110" s="798"/>
      <c r="F110" s="798"/>
      <c r="G110" s="798"/>
      <c r="H110" s="798"/>
      <c r="I110" s="791">
        <v>6</v>
      </c>
      <c r="J110" s="792"/>
      <c r="K110" s="792"/>
      <c r="L110" s="792"/>
      <c r="M110" s="792"/>
      <c r="N110" s="793"/>
    </row>
    <row r="111" spans="1:14" ht="16.5" customHeight="1">
      <c r="A111" s="798" t="s">
        <v>303</v>
      </c>
      <c r="B111" s="798"/>
      <c r="C111" s="798"/>
      <c r="D111" s="798"/>
      <c r="E111" s="798"/>
      <c r="F111" s="798"/>
      <c r="G111" s="798"/>
      <c r="H111" s="798"/>
      <c r="I111" s="791">
        <v>4</v>
      </c>
      <c r="J111" s="792"/>
      <c r="K111" s="792"/>
      <c r="L111" s="792"/>
      <c r="M111" s="792"/>
      <c r="N111" s="793"/>
    </row>
    <row r="112" spans="1:14" ht="16.5" customHeight="1">
      <c r="A112" s="800" t="s">
        <v>126</v>
      </c>
      <c r="B112" s="800"/>
      <c r="C112" s="800"/>
      <c r="D112" s="800"/>
      <c r="E112" s="800"/>
      <c r="F112" s="800"/>
      <c r="G112" s="800"/>
      <c r="H112" s="800"/>
      <c r="I112" s="777">
        <f>SUM(I102:I111)</f>
        <v>88</v>
      </c>
      <c r="J112" s="809"/>
      <c r="K112" s="809"/>
      <c r="L112" s="809"/>
      <c r="M112" s="809"/>
      <c r="N112" s="778"/>
    </row>
    <row r="113" spans="1:10" ht="16.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1:14" ht="33.75" customHeight="1">
      <c r="A114" s="572" t="s">
        <v>898</v>
      </c>
      <c r="B114" s="572"/>
      <c r="C114" s="572"/>
      <c r="D114" s="572"/>
      <c r="E114" s="572"/>
      <c r="F114" s="572"/>
      <c r="G114" s="572"/>
      <c r="H114" s="572"/>
      <c r="I114" s="572"/>
      <c r="J114" s="572"/>
      <c r="K114" s="572"/>
      <c r="L114" s="572"/>
      <c r="M114" s="572"/>
      <c r="N114" s="572"/>
    </row>
    <row r="115" ht="24.75" customHeight="1"/>
    <row r="116" spans="1:14" ht="33.75" customHeight="1">
      <c r="A116" s="671" t="s">
        <v>849</v>
      </c>
      <c r="B116" s="309"/>
      <c r="C116" s="309"/>
      <c r="D116" s="309"/>
      <c r="E116" s="309"/>
      <c r="F116" s="309"/>
      <c r="G116" s="309"/>
      <c r="H116" s="309"/>
      <c r="I116" s="309"/>
      <c r="J116" s="309"/>
      <c r="K116" s="535">
        <v>7</v>
      </c>
      <c r="L116" s="535"/>
      <c r="M116" s="535"/>
      <c r="N116" s="535"/>
    </row>
    <row r="117" spans="1:14" ht="16.5" customHeight="1">
      <c r="A117" s="170"/>
      <c r="B117" s="171"/>
      <c r="C117" s="171"/>
      <c r="D117" s="171"/>
      <c r="E117" s="171"/>
      <c r="F117" s="171"/>
      <c r="G117" s="171"/>
      <c r="H117" s="171"/>
      <c r="I117" s="171"/>
      <c r="J117" s="171"/>
      <c r="K117" s="172"/>
      <c r="L117" s="172"/>
      <c r="M117" s="172"/>
      <c r="N117" s="172"/>
    </row>
    <row r="118" spans="1:14" ht="16.5" customHeight="1">
      <c r="A118" s="671" t="s">
        <v>850</v>
      </c>
      <c r="B118" s="309"/>
      <c r="C118" s="309"/>
      <c r="D118" s="309"/>
      <c r="E118" s="309"/>
      <c r="F118" s="309"/>
      <c r="G118" s="309"/>
      <c r="H118" s="309"/>
      <c r="I118" s="309"/>
      <c r="J118" s="309"/>
      <c r="K118" s="535">
        <v>4</v>
      </c>
      <c r="L118" s="535"/>
      <c r="M118" s="535"/>
      <c r="N118" s="535"/>
    </row>
    <row r="119" spans="1:10" ht="25.5" customHeight="1">
      <c r="A119" s="52"/>
      <c r="B119" s="40"/>
      <c r="C119" s="40"/>
      <c r="D119" s="40"/>
      <c r="E119" s="40"/>
      <c r="F119" s="40"/>
      <c r="G119" s="40"/>
      <c r="H119" s="40"/>
      <c r="I119" s="40"/>
      <c r="J119" s="40"/>
    </row>
    <row r="120" spans="1:14" ht="27" customHeight="1">
      <c r="A120" s="671" t="s">
        <v>851</v>
      </c>
      <c r="B120" s="671"/>
      <c r="C120" s="671"/>
      <c r="D120" s="671"/>
      <c r="E120" s="671"/>
      <c r="F120" s="671"/>
      <c r="G120" s="671"/>
      <c r="H120" s="671"/>
      <c r="I120" s="671"/>
      <c r="J120" s="671"/>
      <c r="K120" s="702">
        <v>3</v>
      </c>
      <c r="L120" s="863"/>
      <c r="M120" s="863"/>
      <c r="N120" s="703"/>
    </row>
    <row r="121" spans="1:14" ht="16.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40"/>
      <c r="L121" s="40"/>
      <c r="M121" s="40"/>
      <c r="N121" s="40"/>
    </row>
    <row r="122" spans="1:14" ht="16.5" customHeight="1">
      <c r="A122" s="491" t="s">
        <v>852</v>
      </c>
      <c r="B122" s="492"/>
      <c r="C122" s="492"/>
      <c r="D122" s="492"/>
      <c r="E122" s="492"/>
      <c r="F122" s="492"/>
      <c r="G122" s="492"/>
      <c r="H122" s="492"/>
      <c r="I122" s="492"/>
      <c r="J122" s="492"/>
      <c r="K122" s="492"/>
      <c r="L122" s="492"/>
      <c r="M122" s="492"/>
      <c r="N122" s="493"/>
    </row>
    <row r="123" spans="1:14" ht="16.5" customHeight="1">
      <c r="A123" s="864" t="s">
        <v>17</v>
      </c>
      <c r="B123" s="514"/>
      <c r="C123" s="514"/>
      <c r="D123" s="514"/>
      <c r="E123" s="514"/>
      <c r="F123" s="514"/>
      <c r="G123" s="514"/>
      <c r="H123" s="515"/>
      <c r="I123" s="409" t="s">
        <v>18</v>
      </c>
      <c r="J123" s="409"/>
      <c r="K123" s="409"/>
      <c r="L123" s="409"/>
      <c r="M123" s="409"/>
      <c r="N123" s="409"/>
    </row>
    <row r="124" spans="1:15" ht="16.5" customHeight="1">
      <c r="A124" s="865"/>
      <c r="B124" s="866"/>
      <c r="C124" s="866"/>
      <c r="D124" s="866"/>
      <c r="E124" s="866"/>
      <c r="F124" s="866"/>
      <c r="G124" s="866"/>
      <c r="H124" s="867"/>
      <c r="I124" s="409" t="s">
        <v>102</v>
      </c>
      <c r="J124" s="409"/>
      <c r="K124" s="409" t="s">
        <v>103</v>
      </c>
      <c r="L124" s="409"/>
      <c r="M124" s="409" t="s">
        <v>126</v>
      </c>
      <c r="N124" s="409"/>
      <c r="O124" s="99"/>
    </row>
    <row r="125" spans="1:15" ht="27.75" customHeight="1">
      <c r="A125" s="511" t="s">
        <v>19</v>
      </c>
      <c r="B125" s="512"/>
      <c r="C125" s="512"/>
      <c r="D125" s="512"/>
      <c r="E125" s="512"/>
      <c r="F125" s="512"/>
      <c r="G125" s="512"/>
      <c r="H125" s="513"/>
      <c r="I125" s="794">
        <v>4</v>
      </c>
      <c r="J125" s="794"/>
      <c r="K125" s="794">
        <v>1</v>
      </c>
      <c r="L125" s="794"/>
      <c r="M125" s="409">
        <f>SUM(I125:L125)</f>
        <v>5</v>
      </c>
      <c r="N125" s="409"/>
      <c r="O125" s="99"/>
    </row>
    <row r="126" spans="1:14" ht="16.5" customHeight="1">
      <c r="A126" s="511" t="s">
        <v>20</v>
      </c>
      <c r="B126" s="512"/>
      <c r="C126" s="512"/>
      <c r="D126" s="512"/>
      <c r="E126" s="512"/>
      <c r="F126" s="512"/>
      <c r="G126" s="512"/>
      <c r="H126" s="513"/>
      <c r="I126" s="794">
        <v>3</v>
      </c>
      <c r="J126" s="794"/>
      <c r="K126" s="794">
        <v>2</v>
      </c>
      <c r="L126" s="794"/>
      <c r="M126" s="409">
        <f>SUM(I126:L126)</f>
        <v>5</v>
      </c>
      <c r="N126" s="409"/>
    </row>
    <row r="127" spans="1:14" ht="28.5" customHeight="1">
      <c r="A127" s="511" t="s">
        <v>21</v>
      </c>
      <c r="B127" s="512"/>
      <c r="C127" s="512"/>
      <c r="D127" s="512"/>
      <c r="E127" s="512"/>
      <c r="F127" s="512"/>
      <c r="G127" s="512"/>
      <c r="H127" s="513"/>
      <c r="I127" s="794">
        <v>0</v>
      </c>
      <c r="J127" s="794"/>
      <c r="K127" s="794">
        <v>0</v>
      </c>
      <c r="L127" s="794"/>
      <c r="M127" s="409">
        <f>SUM(I127:L127)</f>
        <v>0</v>
      </c>
      <c r="N127" s="409"/>
    </row>
    <row r="128" spans="1:14" ht="28.5" customHeight="1">
      <c r="A128" s="511" t="s">
        <v>22</v>
      </c>
      <c r="B128" s="512"/>
      <c r="C128" s="512"/>
      <c r="D128" s="512"/>
      <c r="E128" s="512"/>
      <c r="F128" s="512"/>
      <c r="G128" s="512"/>
      <c r="H128" s="513"/>
      <c r="I128" s="794">
        <v>0</v>
      </c>
      <c r="J128" s="794"/>
      <c r="K128" s="794">
        <v>0</v>
      </c>
      <c r="L128" s="794"/>
      <c r="M128" s="409">
        <f>SUM(I128:L128)</f>
        <v>0</v>
      </c>
      <c r="N128" s="409"/>
    </row>
    <row r="129" spans="1:14" ht="27" customHeight="1">
      <c r="A129" s="511" t="s">
        <v>23</v>
      </c>
      <c r="B129" s="512"/>
      <c r="C129" s="512"/>
      <c r="D129" s="512"/>
      <c r="E129" s="512"/>
      <c r="F129" s="512"/>
      <c r="G129" s="512"/>
      <c r="H129" s="513"/>
      <c r="I129" s="794">
        <v>1</v>
      </c>
      <c r="J129" s="794"/>
      <c r="K129" s="794">
        <v>2</v>
      </c>
      <c r="L129" s="794"/>
      <c r="M129" s="409">
        <f>SUM(I129:L129)</f>
        <v>3</v>
      </c>
      <c r="N129" s="409"/>
    </row>
    <row r="130" spans="1:14" ht="16.5" customHeight="1">
      <c r="A130" s="693" t="s">
        <v>126</v>
      </c>
      <c r="B130" s="694"/>
      <c r="C130" s="694"/>
      <c r="D130" s="694"/>
      <c r="E130" s="694"/>
      <c r="F130" s="694"/>
      <c r="G130" s="694"/>
      <c r="H130" s="695"/>
      <c r="I130" s="406">
        <f>SUM(I125:I129)</f>
        <v>8</v>
      </c>
      <c r="J130" s="406"/>
      <c r="K130" s="406">
        <f>SUM(K125:K129)</f>
        <v>5</v>
      </c>
      <c r="L130" s="406"/>
      <c r="M130" s="409">
        <f>SUM(M125:M129)</f>
        <v>13</v>
      </c>
      <c r="N130" s="409"/>
    </row>
    <row r="131" spans="1:14" ht="16.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40"/>
      <c r="L131" s="40"/>
      <c r="M131" s="40"/>
      <c r="N131" s="40"/>
    </row>
    <row r="132" spans="1:14" ht="28.5" customHeight="1">
      <c r="A132" s="671" t="s">
        <v>853</v>
      </c>
      <c r="B132" s="671"/>
      <c r="C132" s="671"/>
      <c r="D132" s="671"/>
      <c r="E132" s="671"/>
      <c r="F132" s="671"/>
      <c r="G132" s="671"/>
      <c r="H132" s="671"/>
      <c r="I132" s="671"/>
      <c r="J132" s="671"/>
      <c r="K132" s="535">
        <v>92</v>
      </c>
      <c r="L132" s="535"/>
      <c r="M132" s="535"/>
      <c r="N132" s="535"/>
    </row>
    <row r="133" spans="1:10" ht="22.5" customHeight="1">
      <c r="A133" s="52"/>
      <c r="B133" s="40"/>
      <c r="C133" s="40"/>
      <c r="D133" s="40"/>
      <c r="E133" s="40"/>
      <c r="F133" s="40"/>
      <c r="G133" s="40"/>
      <c r="H133" s="40"/>
      <c r="I133" s="40"/>
      <c r="J133" s="40"/>
    </row>
    <row r="134" spans="1:14" ht="17.25" customHeight="1">
      <c r="A134" s="671" t="s">
        <v>854</v>
      </c>
      <c r="B134" s="671"/>
      <c r="C134" s="671"/>
      <c r="D134" s="671"/>
      <c r="E134" s="671"/>
      <c r="F134" s="671"/>
      <c r="G134" s="671"/>
      <c r="H134" s="671"/>
      <c r="I134" s="671"/>
      <c r="J134" s="671"/>
      <c r="K134" s="535">
        <v>27</v>
      </c>
      <c r="L134" s="535"/>
      <c r="M134" s="535"/>
      <c r="N134" s="535"/>
    </row>
    <row r="135" spans="1:10" ht="16.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</row>
    <row r="136" spans="1:14" ht="16.5" customHeight="1">
      <c r="A136" s="491" t="s">
        <v>855</v>
      </c>
      <c r="B136" s="492"/>
      <c r="C136" s="492"/>
      <c r="D136" s="492"/>
      <c r="E136" s="492"/>
      <c r="F136" s="492"/>
      <c r="G136" s="492"/>
      <c r="H136" s="492"/>
      <c r="I136" s="492"/>
      <c r="J136" s="492"/>
      <c r="K136" s="492"/>
      <c r="L136" s="492"/>
      <c r="M136" s="492"/>
      <c r="N136" s="493"/>
    </row>
    <row r="137" spans="1:15" ht="16.5" customHeight="1">
      <c r="A137" s="105" t="s">
        <v>265</v>
      </c>
      <c r="B137" s="106"/>
      <c r="C137" s="106"/>
      <c r="D137" s="106"/>
      <c r="E137" s="106"/>
      <c r="F137" s="106"/>
      <c r="G137" s="106"/>
      <c r="H137" s="106"/>
      <c r="I137" s="859" t="s">
        <v>365</v>
      </c>
      <c r="J137" s="859"/>
      <c r="K137" s="859"/>
      <c r="L137" s="859"/>
      <c r="M137" s="859"/>
      <c r="N137" s="859"/>
      <c r="O137" s="98"/>
    </row>
    <row r="138" spans="1:14" ht="16.5" customHeight="1">
      <c r="A138" s="107"/>
      <c r="B138" s="108"/>
      <c r="C138" s="108"/>
      <c r="D138" s="108"/>
      <c r="E138" s="108"/>
      <c r="F138" s="108"/>
      <c r="G138" s="108"/>
      <c r="H138" s="108"/>
      <c r="I138" s="859" t="s">
        <v>102</v>
      </c>
      <c r="J138" s="859"/>
      <c r="K138" s="859" t="s">
        <v>103</v>
      </c>
      <c r="L138" s="859"/>
      <c r="M138" s="859" t="s">
        <v>98</v>
      </c>
      <c r="N138" s="859"/>
    </row>
    <row r="139" spans="1:14" ht="16.5" customHeight="1">
      <c r="A139" s="806" t="s">
        <v>266</v>
      </c>
      <c r="B139" s="807"/>
      <c r="C139" s="807"/>
      <c r="D139" s="807"/>
      <c r="E139" s="807"/>
      <c r="F139" s="807"/>
      <c r="G139" s="807"/>
      <c r="H139" s="808"/>
      <c r="I139" s="484">
        <v>1</v>
      </c>
      <c r="J139" s="484"/>
      <c r="K139" s="484">
        <v>2</v>
      </c>
      <c r="L139" s="484"/>
      <c r="M139" s="858">
        <f>I139+K139</f>
        <v>3</v>
      </c>
      <c r="N139" s="858"/>
    </row>
    <row r="140" spans="1:14" ht="16.5" customHeight="1">
      <c r="A140" s="806" t="s">
        <v>474</v>
      </c>
      <c r="B140" s="807"/>
      <c r="C140" s="807"/>
      <c r="D140" s="807"/>
      <c r="E140" s="807"/>
      <c r="F140" s="807"/>
      <c r="G140" s="807"/>
      <c r="H140" s="808"/>
      <c r="I140" s="484">
        <v>4</v>
      </c>
      <c r="J140" s="484"/>
      <c r="K140" s="484">
        <v>0</v>
      </c>
      <c r="L140" s="484"/>
      <c r="M140" s="858">
        <f aca="true" t="shared" si="4" ref="M140:M148">I140+K140</f>
        <v>4</v>
      </c>
      <c r="N140" s="858"/>
    </row>
    <row r="141" spans="1:14" ht="16.5" customHeight="1">
      <c r="A141" s="806" t="s">
        <v>267</v>
      </c>
      <c r="B141" s="807"/>
      <c r="C141" s="807"/>
      <c r="D141" s="807"/>
      <c r="E141" s="807"/>
      <c r="F141" s="807"/>
      <c r="G141" s="807"/>
      <c r="H141" s="808"/>
      <c r="I141" s="484">
        <v>0</v>
      </c>
      <c r="J141" s="484"/>
      <c r="K141" s="484">
        <v>1</v>
      </c>
      <c r="L141" s="484"/>
      <c r="M141" s="858">
        <f t="shared" si="4"/>
        <v>1</v>
      </c>
      <c r="N141" s="858"/>
    </row>
    <row r="142" spans="1:14" ht="16.5" customHeight="1">
      <c r="A142" s="806" t="s">
        <v>268</v>
      </c>
      <c r="B142" s="807"/>
      <c r="C142" s="807"/>
      <c r="D142" s="807"/>
      <c r="E142" s="807"/>
      <c r="F142" s="807"/>
      <c r="G142" s="807"/>
      <c r="H142" s="808"/>
      <c r="I142" s="484">
        <v>2</v>
      </c>
      <c r="J142" s="484"/>
      <c r="K142" s="484">
        <v>4</v>
      </c>
      <c r="L142" s="484"/>
      <c r="M142" s="858">
        <f t="shared" si="4"/>
        <v>6</v>
      </c>
      <c r="N142" s="858"/>
    </row>
    <row r="143" spans="1:14" ht="33.75" customHeight="1">
      <c r="A143" s="806" t="s">
        <v>456</v>
      </c>
      <c r="B143" s="807"/>
      <c r="C143" s="807"/>
      <c r="D143" s="807"/>
      <c r="E143" s="807"/>
      <c r="F143" s="807"/>
      <c r="G143" s="807"/>
      <c r="H143" s="808"/>
      <c r="I143" s="484">
        <v>0</v>
      </c>
      <c r="J143" s="484"/>
      <c r="K143" s="484">
        <v>0</v>
      </c>
      <c r="L143" s="484"/>
      <c r="M143" s="858">
        <f t="shared" si="4"/>
        <v>0</v>
      </c>
      <c r="N143" s="858"/>
    </row>
    <row r="144" spans="1:14" ht="16.5" customHeight="1">
      <c r="A144" s="806" t="s">
        <v>269</v>
      </c>
      <c r="B144" s="807"/>
      <c r="C144" s="807"/>
      <c r="D144" s="807"/>
      <c r="E144" s="807"/>
      <c r="F144" s="807"/>
      <c r="G144" s="807"/>
      <c r="H144" s="808"/>
      <c r="I144" s="484">
        <v>1</v>
      </c>
      <c r="J144" s="484"/>
      <c r="K144" s="484">
        <v>0</v>
      </c>
      <c r="L144" s="484"/>
      <c r="M144" s="858">
        <f t="shared" si="4"/>
        <v>1</v>
      </c>
      <c r="N144" s="858"/>
    </row>
    <row r="145" spans="1:14" ht="32.25" customHeight="1">
      <c r="A145" s="806" t="s">
        <v>270</v>
      </c>
      <c r="B145" s="807"/>
      <c r="C145" s="807"/>
      <c r="D145" s="807"/>
      <c r="E145" s="807"/>
      <c r="F145" s="807"/>
      <c r="G145" s="807"/>
      <c r="H145" s="808"/>
      <c r="I145" s="484">
        <v>0</v>
      </c>
      <c r="J145" s="484"/>
      <c r="K145" s="484">
        <v>0</v>
      </c>
      <c r="L145" s="484"/>
      <c r="M145" s="858">
        <f t="shared" si="4"/>
        <v>0</v>
      </c>
      <c r="N145" s="858"/>
    </row>
    <row r="146" spans="1:14" ht="28.5" customHeight="1">
      <c r="A146" s="806" t="s">
        <v>271</v>
      </c>
      <c r="B146" s="807"/>
      <c r="C146" s="807"/>
      <c r="D146" s="807"/>
      <c r="E146" s="807"/>
      <c r="F146" s="807"/>
      <c r="G146" s="807"/>
      <c r="H146" s="808"/>
      <c r="I146" s="484">
        <v>2</v>
      </c>
      <c r="J146" s="484"/>
      <c r="K146" s="484">
        <v>3</v>
      </c>
      <c r="L146" s="484"/>
      <c r="M146" s="858">
        <f t="shared" si="4"/>
        <v>5</v>
      </c>
      <c r="N146" s="858"/>
    </row>
    <row r="147" spans="1:14" ht="33.75" customHeight="1">
      <c r="A147" s="806" t="s">
        <v>272</v>
      </c>
      <c r="B147" s="807"/>
      <c r="C147" s="807"/>
      <c r="D147" s="807"/>
      <c r="E147" s="807"/>
      <c r="F147" s="807"/>
      <c r="G147" s="807"/>
      <c r="H147" s="808"/>
      <c r="I147" s="484">
        <v>0</v>
      </c>
      <c r="J147" s="484"/>
      <c r="K147" s="484">
        <v>0</v>
      </c>
      <c r="L147" s="484"/>
      <c r="M147" s="858">
        <f t="shared" si="4"/>
        <v>0</v>
      </c>
      <c r="N147" s="858"/>
    </row>
    <row r="148" spans="1:14" ht="16.5" customHeight="1">
      <c r="A148" s="507" t="s">
        <v>126</v>
      </c>
      <c r="B148" s="508"/>
      <c r="C148" s="508"/>
      <c r="D148" s="508"/>
      <c r="E148" s="508"/>
      <c r="F148" s="508"/>
      <c r="G148" s="508"/>
      <c r="H148" s="509"/>
      <c r="I148" s="858">
        <f>SUM(I139:I147)</f>
        <v>10</v>
      </c>
      <c r="J148" s="858"/>
      <c r="K148" s="858">
        <f>SUM(K139:K147)</f>
        <v>10</v>
      </c>
      <c r="L148" s="858"/>
      <c r="M148" s="858">
        <f t="shared" si="4"/>
        <v>20</v>
      </c>
      <c r="N148" s="858"/>
    </row>
    <row r="149" spans="1:14" ht="16.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9"/>
      <c r="L149" s="59"/>
      <c r="M149" s="59"/>
      <c r="N149" s="59"/>
    </row>
    <row r="150" spans="1:14" ht="16.5" customHeight="1">
      <c r="A150" s="502" t="s">
        <v>856</v>
      </c>
      <c r="B150" s="503"/>
      <c r="C150" s="503"/>
      <c r="D150" s="503"/>
      <c r="E150" s="503"/>
      <c r="F150" s="503"/>
      <c r="G150" s="503"/>
      <c r="H150" s="503"/>
      <c r="I150" s="503"/>
      <c r="J150" s="503"/>
      <c r="K150" s="503"/>
      <c r="L150" s="503"/>
      <c r="M150" s="503"/>
      <c r="N150" s="504"/>
    </row>
    <row r="151" spans="1:14" ht="16.5" customHeight="1">
      <c r="A151" s="494" t="s">
        <v>273</v>
      </c>
      <c r="B151" s="495"/>
      <c r="C151" s="495"/>
      <c r="D151" s="495"/>
      <c r="E151" s="495"/>
      <c r="F151" s="495"/>
      <c r="G151" s="495"/>
      <c r="H151" s="496"/>
      <c r="I151" s="859" t="s">
        <v>365</v>
      </c>
      <c r="J151" s="859"/>
      <c r="K151" s="859"/>
      <c r="L151" s="859"/>
      <c r="M151" s="859"/>
      <c r="N151" s="859"/>
    </row>
    <row r="152" spans="1:14" ht="16.5" customHeight="1">
      <c r="A152" s="497"/>
      <c r="B152" s="498"/>
      <c r="C152" s="498"/>
      <c r="D152" s="498"/>
      <c r="E152" s="498"/>
      <c r="F152" s="498"/>
      <c r="G152" s="498"/>
      <c r="H152" s="499"/>
      <c r="I152" s="859" t="s">
        <v>102</v>
      </c>
      <c r="J152" s="859"/>
      <c r="K152" s="859" t="s">
        <v>103</v>
      </c>
      <c r="L152" s="859"/>
      <c r="M152" s="859" t="s">
        <v>98</v>
      </c>
      <c r="N152" s="859"/>
    </row>
    <row r="153" spans="1:14" ht="16.5" customHeight="1">
      <c r="A153" s="806" t="s">
        <v>457</v>
      </c>
      <c r="B153" s="807"/>
      <c r="C153" s="807"/>
      <c r="D153" s="807"/>
      <c r="E153" s="807"/>
      <c r="F153" s="807"/>
      <c r="G153" s="807"/>
      <c r="H153" s="808"/>
      <c r="I153" s="484">
        <v>17</v>
      </c>
      <c r="J153" s="484"/>
      <c r="K153" s="484">
        <v>11</v>
      </c>
      <c r="L153" s="484"/>
      <c r="M153" s="858">
        <f>I153+K153</f>
        <v>28</v>
      </c>
      <c r="N153" s="858"/>
    </row>
    <row r="154" spans="1:18" ht="16.5" customHeight="1">
      <c r="A154" s="806" t="s">
        <v>274</v>
      </c>
      <c r="B154" s="807"/>
      <c r="C154" s="807"/>
      <c r="D154" s="807"/>
      <c r="E154" s="807"/>
      <c r="F154" s="807"/>
      <c r="G154" s="807"/>
      <c r="H154" s="808"/>
      <c r="I154" s="484">
        <v>0</v>
      </c>
      <c r="J154" s="484"/>
      <c r="K154" s="484">
        <v>0</v>
      </c>
      <c r="L154" s="484"/>
      <c r="M154" s="858">
        <f>I154+K154</f>
        <v>0</v>
      </c>
      <c r="N154" s="858"/>
      <c r="O154" s="99"/>
      <c r="P154" s="99"/>
      <c r="Q154" s="99"/>
      <c r="R154" s="100"/>
    </row>
    <row r="155" spans="1:14" ht="16.5" customHeight="1">
      <c r="A155" s="806" t="s">
        <v>275</v>
      </c>
      <c r="B155" s="807"/>
      <c r="C155" s="807"/>
      <c r="D155" s="807"/>
      <c r="E155" s="807"/>
      <c r="F155" s="807"/>
      <c r="G155" s="807"/>
      <c r="H155" s="808"/>
      <c r="I155" s="484">
        <v>14</v>
      </c>
      <c r="J155" s="484"/>
      <c r="K155" s="484">
        <v>5</v>
      </c>
      <c r="L155" s="484"/>
      <c r="M155" s="858">
        <f>I155+K155</f>
        <v>19</v>
      </c>
      <c r="N155" s="858"/>
    </row>
    <row r="156" spans="1:14" ht="26.25" customHeight="1">
      <c r="A156" s="806" t="s">
        <v>276</v>
      </c>
      <c r="B156" s="807"/>
      <c r="C156" s="807"/>
      <c r="D156" s="807"/>
      <c r="E156" s="807"/>
      <c r="F156" s="807"/>
      <c r="G156" s="807"/>
      <c r="H156" s="808"/>
      <c r="I156" s="484">
        <v>0</v>
      </c>
      <c r="J156" s="484"/>
      <c r="K156" s="484">
        <v>0</v>
      </c>
      <c r="L156" s="484"/>
      <c r="M156" s="858">
        <f>I156+K156</f>
        <v>0</v>
      </c>
      <c r="N156" s="858"/>
    </row>
    <row r="157" spans="1:14" ht="16.5" customHeight="1">
      <c r="A157" s="507" t="s">
        <v>126</v>
      </c>
      <c r="B157" s="508"/>
      <c r="C157" s="508"/>
      <c r="D157" s="508"/>
      <c r="E157" s="508"/>
      <c r="F157" s="508"/>
      <c r="G157" s="508"/>
      <c r="H157" s="509"/>
      <c r="I157" s="868">
        <f>SUM(I153:I156)</f>
        <v>31</v>
      </c>
      <c r="J157" s="868"/>
      <c r="K157" s="868">
        <f>SUM(K153:K156)</f>
        <v>16</v>
      </c>
      <c r="L157" s="868"/>
      <c r="M157" s="858">
        <f>I157+K157</f>
        <v>47</v>
      </c>
      <c r="N157" s="858"/>
    </row>
    <row r="158" spans="1:14" ht="16.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9"/>
      <c r="L158" s="59"/>
      <c r="M158" s="59"/>
      <c r="N158" s="59"/>
    </row>
    <row r="159" spans="1:14" ht="16.5" customHeight="1">
      <c r="A159" s="491" t="s">
        <v>857</v>
      </c>
      <c r="B159" s="492"/>
      <c r="C159" s="492"/>
      <c r="D159" s="492"/>
      <c r="E159" s="492"/>
      <c r="F159" s="492"/>
      <c r="G159" s="492"/>
      <c r="H159" s="492"/>
      <c r="I159" s="492"/>
      <c r="J159" s="492"/>
      <c r="K159" s="492"/>
      <c r="L159" s="492"/>
      <c r="M159" s="492"/>
      <c r="N159" s="493"/>
    </row>
    <row r="160" spans="1:18" ht="33.75" customHeight="1">
      <c r="A160" s="494" t="s">
        <v>277</v>
      </c>
      <c r="B160" s="495"/>
      <c r="C160" s="495"/>
      <c r="D160" s="495"/>
      <c r="E160" s="495"/>
      <c r="F160" s="495"/>
      <c r="G160" s="496"/>
      <c r="H160" s="485" t="s">
        <v>371</v>
      </c>
      <c r="I160" s="486"/>
      <c r="J160" s="487"/>
      <c r="K160" s="801" t="s">
        <v>370</v>
      </c>
      <c r="L160" s="802"/>
      <c r="M160" s="803"/>
      <c r="N160" s="804" t="s">
        <v>126</v>
      </c>
      <c r="O160" s="99"/>
      <c r="P160" s="99"/>
      <c r="Q160" s="99"/>
      <c r="R160" s="100"/>
    </row>
    <row r="161" spans="1:14" ht="16.5" customHeight="1">
      <c r="A161" s="497"/>
      <c r="B161" s="498"/>
      <c r="C161" s="498"/>
      <c r="D161" s="498"/>
      <c r="E161" s="498"/>
      <c r="F161" s="498"/>
      <c r="G161" s="499"/>
      <c r="H161" s="103" t="s">
        <v>102</v>
      </c>
      <c r="I161" s="103" t="s">
        <v>103</v>
      </c>
      <c r="J161" s="103" t="s">
        <v>98</v>
      </c>
      <c r="K161" s="103" t="s">
        <v>102</v>
      </c>
      <c r="L161" s="103" t="s">
        <v>103</v>
      </c>
      <c r="M161" s="103" t="s">
        <v>98</v>
      </c>
      <c r="N161" s="805"/>
    </row>
    <row r="162" spans="1:14" ht="16.5" customHeight="1">
      <c r="A162" s="806" t="s">
        <v>278</v>
      </c>
      <c r="B162" s="807"/>
      <c r="C162" s="807"/>
      <c r="D162" s="807"/>
      <c r="E162" s="807"/>
      <c r="F162" s="807"/>
      <c r="G162" s="808"/>
      <c r="H162" s="109">
        <v>0</v>
      </c>
      <c r="I162" s="109">
        <v>0</v>
      </c>
      <c r="J162" s="248">
        <f>SUM(H162:I162)</f>
        <v>0</v>
      </c>
      <c r="K162" s="109">
        <v>0</v>
      </c>
      <c r="L162" s="109">
        <v>0</v>
      </c>
      <c r="M162" s="248">
        <f>SUM(K162:L162)</f>
        <v>0</v>
      </c>
      <c r="N162" s="110">
        <f>J162+M162</f>
        <v>0</v>
      </c>
    </row>
    <row r="163" spans="1:14" ht="16.5" customHeight="1">
      <c r="A163" s="806" t="s">
        <v>279</v>
      </c>
      <c r="B163" s="807"/>
      <c r="C163" s="807"/>
      <c r="D163" s="807"/>
      <c r="E163" s="807"/>
      <c r="F163" s="807"/>
      <c r="G163" s="808"/>
      <c r="H163" s="109">
        <v>0</v>
      </c>
      <c r="I163" s="109">
        <v>0</v>
      </c>
      <c r="J163" s="248">
        <f>SUM(H163:I163)</f>
        <v>0</v>
      </c>
      <c r="K163" s="109">
        <v>0</v>
      </c>
      <c r="L163" s="109">
        <v>0</v>
      </c>
      <c r="M163" s="248">
        <f>SUM(K163:L163)</f>
        <v>0</v>
      </c>
      <c r="N163" s="110">
        <f>J163+M163</f>
        <v>0</v>
      </c>
    </row>
    <row r="164" spans="1:14" ht="16.5" customHeight="1">
      <c r="A164" s="507" t="s">
        <v>126</v>
      </c>
      <c r="B164" s="508"/>
      <c r="C164" s="508"/>
      <c r="D164" s="508"/>
      <c r="E164" s="508"/>
      <c r="F164" s="508"/>
      <c r="G164" s="509"/>
      <c r="H164" s="110">
        <f>SUM(H162:H163)</f>
        <v>0</v>
      </c>
      <c r="I164" s="110">
        <f>SUM(I162:I163)</f>
        <v>0</v>
      </c>
      <c r="J164" s="110">
        <f>SUM(H164:I164)</f>
        <v>0</v>
      </c>
      <c r="K164" s="110">
        <f>SUM(K162:K163)</f>
        <v>0</v>
      </c>
      <c r="L164" s="110">
        <f>SUM(L162:L163)</f>
        <v>0</v>
      </c>
      <c r="M164" s="110">
        <f>SUM(K164:L164)</f>
        <v>0</v>
      </c>
      <c r="N164" s="110">
        <f>J164+M164</f>
        <v>0</v>
      </c>
    </row>
    <row r="165" spans="1:10" ht="16.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</row>
    <row r="166" spans="1:14" ht="16.5" customHeight="1">
      <c r="A166" s="869" t="s">
        <v>858</v>
      </c>
      <c r="B166" s="869"/>
      <c r="C166" s="869"/>
      <c r="D166" s="869"/>
      <c r="E166" s="869"/>
      <c r="F166" s="869"/>
      <c r="G166" s="870"/>
      <c r="H166" s="485" t="s">
        <v>458</v>
      </c>
      <c r="I166" s="486"/>
      <c r="J166" s="487"/>
      <c r="K166" s="801" t="s">
        <v>459</v>
      </c>
      <c r="L166" s="802"/>
      <c r="M166" s="803"/>
      <c r="N166" s="804" t="s">
        <v>126</v>
      </c>
    </row>
    <row r="167" spans="1:19" ht="16.5" customHeight="1">
      <c r="A167" s="871"/>
      <c r="B167" s="871"/>
      <c r="C167" s="871"/>
      <c r="D167" s="871"/>
      <c r="E167" s="871"/>
      <c r="F167" s="871"/>
      <c r="G167" s="872"/>
      <c r="H167" s="103" t="s">
        <v>102</v>
      </c>
      <c r="I167" s="103" t="s">
        <v>103</v>
      </c>
      <c r="J167" s="103" t="s">
        <v>98</v>
      </c>
      <c r="K167" s="103" t="s">
        <v>102</v>
      </c>
      <c r="L167" s="103" t="s">
        <v>103</v>
      </c>
      <c r="M167" s="103" t="s">
        <v>98</v>
      </c>
      <c r="N167" s="805"/>
      <c r="S167" s="101" t="s">
        <v>437</v>
      </c>
    </row>
    <row r="168" spans="1:19" ht="16.5" customHeight="1">
      <c r="A168" s="871"/>
      <c r="B168" s="871"/>
      <c r="C168" s="871"/>
      <c r="D168" s="871"/>
      <c r="E168" s="871"/>
      <c r="F168" s="871"/>
      <c r="G168" s="872"/>
      <c r="H168" s="109">
        <v>0</v>
      </c>
      <c r="I168" s="109">
        <v>0</v>
      </c>
      <c r="J168" s="248">
        <f>SUM(H168:I168)</f>
        <v>0</v>
      </c>
      <c r="K168" s="109">
        <v>0</v>
      </c>
      <c r="L168" s="109">
        <v>0</v>
      </c>
      <c r="M168" s="248">
        <f>SUM(K168:L168)</f>
        <v>0</v>
      </c>
      <c r="N168" s="248">
        <f>J168+M168</f>
        <v>0</v>
      </c>
      <c r="S168" s="101" t="s">
        <v>437</v>
      </c>
    </row>
    <row r="169" spans="1:14" ht="16.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43"/>
      <c r="L169" s="43"/>
      <c r="M169" s="43"/>
      <c r="N169" s="43"/>
    </row>
    <row r="170" spans="1:14" ht="16.5" customHeight="1">
      <c r="A170" s="639" t="s">
        <v>859</v>
      </c>
      <c r="B170" s="639"/>
      <c r="C170" s="639"/>
      <c r="D170" s="639"/>
      <c r="E170" s="639"/>
      <c r="F170" s="639"/>
      <c r="G170" s="639"/>
      <c r="H170" s="639"/>
      <c r="I170" s="639"/>
      <c r="J170" s="639"/>
      <c r="K170" s="639"/>
      <c r="L170" s="639"/>
      <c r="M170" s="639"/>
      <c r="N170" s="639"/>
    </row>
    <row r="171" spans="1:14" ht="16.5" customHeight="1">
      <c r="A171" s="873" t="s">
        <v>460</v>
      </c>
      <c r="B171" s="873"/>
      <c r="C171" s="873"/>
      <c r="D171" s="873"/>
      <c r="E171" s="873"/>
      <c r="F171" s="873"/>
      <c r="G171" s="874"/>
      <c r="H171" s="485" t="s">
        <v>458</v>
      </c>
      <c r="I171" s="486"/>
      <c r="J171" s="487"/>
      <c r="K171" s="801" t="s">
        <v>459</v>
      </c>
      <c r="L171" s="802"/>
      <c r="M171" s="803"/>
      <c r="N171" s="804" t="s">
        <v>126</v>
      </c>
    </row>
    <row r="172" spans="1:18" ht="16.5" customHeight="1">
      <c r="A172" s="875"/>
      <c r="B172" s="875"/>
      <c r="C172" s="875"/>
      <c r="D172" s="875"/>
      <c r="E172" s="875"/>
      <c r="F172" s="875"/>
      <c r="G172" s="876"/>
      <c r="H172" s="104" t="s">
        <v>102</v>
      </c>
      <c r="I172" s="104" t="s">
        <v>103</v>
      </c>
      <c r="J172" s="231" t="s">
        <v>98</v>
      </c>
      <c r="K172" s="104" t="s">
        <v>102</v>
      </c>
      <c r="L172" s="104" t="s">
        <v>103</v>
      </c>
      <c r="M172" s="231" t="s">
        <v>98</v>
      </c>
      <c r="N172" s="805"/>
      <c r="O172" s="99"/>
      <c r="P172" s="99"/>
      <c r="Q172" s="99"/>
      <c r="R172" s="100"/>
    </row>
    <row r="173" spans="1:14" ht="16.5" customHeight="1">
      <c r="A173" s="815" t="s">
        <v>375</v>
      </c>
      <c r="B173" s="816"/>
      <c r="C173" s="816"/>
      <c r="D173" s="816"/>
      <c r="E173" s="816"/>
      <c r="F173" s="816"/>
      <c r="G173" s="817"/>
      <c r="H173" s="109">
        <v>0</v>
      </c>
      <c r="I173" s="109">
        <v>0</v>
      </c>
      <c r="J173" s="110">
        <f aca="true" t="shared" si="5" ref="J173:J182">SUM(H173:I173)</f>
        <v>0</v>
      </c>
      <c r="K173" s="109">
        <v>0</v>
      </c>
      <c r="L173" s="109">
        <v>0</v>
      </c>
      <c r="M173" s="110">
        <f aca="true" t="shared" si="6" ref="M173:M182">SUM(K173:L173)</f>
        <v>0</v>
      </c>
      <c r="N173" s="249">
        <f>J173+M173</f>
        <v>0</v>
      </c>
    </row>
    <row r="174" spans="1:14" ht="16.5" customHeight="1">
      <c r="A174" s="815" t="s">
        <v>376</v>
      </c>
      <c r="B174" s="816"/>
      <c r="C174" s="816"/>
      <c r="D174" s="816"/>
      <c r="E174" s="816"/>
      <c r="F174" s="816"/>
      <c r="G174" s="817"/>
      <c r="H174" s="109">
        <v>0</v>
      </c>
      <c r="I174" s="109">
        <v>0</v>
      </c>
      <c r="J174" s="110">
        <f t="shared" si="5"/>
        <v>0</v>
      </c>
      <c r="K174" s="109">
        <v>0</v>
      </c>
      <c r="L174" s="109">
        <v>0</v>
      </c>
      <c r="M174" s="110">
        <f t="shared" si="6"/>
        <v>0</v>
      </c>
      <c r="N174" s="249">
        <f aca="true" t="shared" si="7" ref="N174:N182">J174+M174</f>
        <v>0</v>
      </c>
    </row>
    <row r="175" spans="1:14" ht="16.5" customHeight="1">
      <c r="A175" s="815" t="s">
        <v>377</v>
      </c>
      <c r="B175" s="816"/>
      <c r="C175" s="816"/>
      <c r="D175" s="816"/>
      <c r="E175" s="816"/>
      <c r="F175" s="816"/>
      <c r="G175" s="817"/>
      <c r="H175" s="109">
        <v>0</v>
      </c>
      <c r="I175" s="109">
        <v>0</v>
      </c>
      <c r="J175" s="110">
        <f t="shared" si="5"/>
        <v>0</v>
      </c>
      <c r="K175" s="109">
        <v>0</v>
      </c>
      <c r="L175" s="109">
        <v>0</v>
      </c>
      <c r="M175" s="110">
        <f t="shared" si="6"/>
        <v>0</v>
      </c>
      <c r="N175" s="249">
        <f t="shared" si="7"/>
        <v>0</v>
      </c>
    </row>
    <row r="176" spans="1:15" ht="16.5" customHeight="1">
      <c r="A176" s="815" t="s">
        <v>378</v>
      </c>
      <c r="B176" s="816"/>
      <c r="C176" s="816"/>
      <c r="D176" s="816"/>
      <c r="E176" s="816"/>
      <c r="F176" s="816"/>
      <c r="G176" s="817"/>
      <c r="H176" s="109">
        <v>0</v>
      </c>
      <c r="I176" s="109">
        <v>0</v>
      </c>
      <c r="J176" s="110">
        <f t="shared" si="5"/>
        <v>0</v>
      </c>
      <c r="K176" s="109">
        <v>0</v>
      </c>
      <c r="L176" s="109">
        <v>0</v>
      </c>
      <c r="M176" s="110">
        <f t="shared" si="6"/>
        <v>0</v>
      </c>
      <c r="N176" s="249">
        <f t="shared" si="7"/>
        <v>0</v>
      </c>
      <c r="O176" s="98"/>
    </row>
    <row r="177" spans="1:14" ht="16.5" customHeight="1">
      <c r="A177" s="815" t="s">
        <v>379</v>
      </c>
      <c r="B177" s="816"/>
      <c r="C177" s="816"/>
      <c r="D177" s="816"/>
      <c r="E177" s="816"/>
      <c r="F177" s="816"/>
      <c r="G177" s="817"/>
      <c r="H177" s="109">
        <v>0</v>
      </c>
      <c r="I177" s="109">
        <v>0</v>
      </c>
      <c r="J177" s="110">
        <f t="shared" si="5"/>
        <v>0</v>
      </c>
      <c r="K177" s="109">
        <v>0</v>
      </c>
      <c r="L177" s="109">
        <v>0</v>
      </c>
      <c r="M177" s="110">
        <f t="shared" si="6"/>
        <v>0</v>
      </c>
      <c r="N177" s="249">
        <f t="shared" si="7"/>
        <v>0</v>
      </c>
    </row>
    <row r="178" spans="1:14" ht="16.5" customHeight="1">
      <c r="A178" s="815" t="s">
        <v>380</v>
      </c>
      <c r="B178" s="816"/>
      <c r="C178" s="816"/>
      <c r="D178" s="816"/>
      <c r="E178" s="816"/>
      <c r="F178" s="816"/>
      <c r="G178" s="817"/>
      <c r="H178" s="109">
        <v>0</v>
      </c>
      <c r="I178" s="109">
        <v>0</v>
      </c>
      <c r="J178" s="110">
        <f t="shared" si="5"/>
        <v>0</v>
      </c>
      <c r="K178" s="109">
        <v>0</v>
      </c>
      <c r="L178" s="109">
        <v>0</v>
      </c>
      <c r="M178" s="110">
        <f t="shared" si="6"/>
        <v>0</v>
      </c>
      <c r="N178" s="249">
        <f t="shared" si="7"/>
        <v>0</v>
      </c>
    </row>
    <row r="179" spans="1:14" ht="16.5" customHeight="1">
      <c r="A179" s="815" t="s">
        <v>461</v>
      </c>
      <c r="B179" s="816"/>
      <c r="C179" s="816"/>
      <c r="D179" s="816"/>
      <c r="E179" s="816"/>
      <c r="F179" s="816"/>
      <c r="G179" s="817"/>
      <c r="H179" s="109">
        <v>0</v>
      </c>
      <c r="I179" s="109">
        <v>0</v>
      </c>
      <c r="J179" s="110">
        <f t="shared" si="5"/>
        <v>0</v>
      </c>
      <c r="K179" s="109">
        <v>0</v>
      </c>
      <c r="L179" s="109">
        <v>0</v>
      </c>
      <c r="M179" s="110">
        <f t="shared" si="6"/>
        <v>0</v>
      </c>
      <c r="N179" s="249">
        <f t="shared" si="7"/>
        <v>0</v>
      </c>
    </row>
    <row r="180" spans="1:14" ht="16.5" customHeight="1">
      <c r="A180" s="815" t="s">
        <v>381</v>
      </c>
      <c r="B180" s="816"/>
      <c r="C180" s="816"/>
      <c r="D180" s="816"/>
      <c r="E180" s="816"/>
      <c r="F180" s="816"/>
      <c r="G180" s="817"/>
      <c r="H180" s="109">
        <v>0</v>
      </c>
      <c r="I180" s="109">
        <v>0</v>
      </c>
      <c r="J180" s="110">
        <f t="shared" si="5"/>
        <v>0</v>
      </c>
      <c r="K180" s="109">
        <v>0</v>
      </c>
      <c r="L180" s="109">
        <v>0</v>
      </c>
      <c r="M180" s="110">
        <f t="shared" si="6"/>
        <v>0</v>
      </c>
      <c r="N180" s="249">
        <f t="shared" si="7"/>
        <v>0</v>
      </c>
    </row>
    <row r="181" spans="1:14" ht="16.5" customHeight="1">
      <c r="A181" s="815" t="s">
        <v>382</v>
      </c>
      <c r="B181" s="816"/>
      <c r="C181" s="816"/>
      <c r="D181" s="816"/>
      <c r="E181" s="816"/>
      <c r="F181" s="816"/>
      <c r="G181" s="817"/>
      <c r="H181" s="109">
        <v>0</v>
      </c>
      <c r="I181" s="109">
        <v>0</v>
      </c>
      <c r="J181" s="110">
        <f t="shared" si="5"/>
        <v>0</v>
      </c>
      <c r="K181" s="109">
        <v>0</v>
      </c>
      <c r="L181" s="109">
        <v>0</v>
      </c>
      <c r="M181" s="110">
        <f t="shared" si="6"/>
        <v>0</v>
      </c>
      <c r="N181" s="249">
        <f t="shared" si="7"/>
        <v>0</v>
      </c>
    </row>
    <row r="182" spans="1:14" ht="16.5" customHeight="1">
      <c r="A182" s="815" t="s">
        <v>383</v>
      </c>
      <c r="B182" s="816"/>
      <c r="C182" s="816"/>
      <c r="D182" s="816"/>
      <c r="E182" s="816"/>
      <c r="F182" s="816"/>
      <c r="G182" s="817"/>
      <c r="H182" s="109">
        <v>0</v>
      </c>
      <c r="I182" s="109">
        <v>0</v>
      </c>
      <c r="J182" s="110">
        <f t="shared" si="5"/>
        <v>0</v>
      </c>
      <c r="K182" s="109">
        <v>0</v>
      </c>
      <c r="L182" s="109">
        <v>0</v>
      </c>
      <c r="M182" s="110">
        <f t="shared" si="6"/>
        <v>0</v>
      </c>
      <c r="N182" s="249">
        <f t="shared" si="7"/>
        <v>0</v>
      </c>
    </row>
    <row r="183" spans="1:14" ht="16.5" customHeight="1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818"/>
      <c r="L183" s="818"/>
      <c r="M183" s="818"/>
      <c r="N183" s="818"/>
    </row>
    <row r="184" spans="1:10" ht="16.5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</row>
    <row r="185" spans="1:18" ht="16.5" customHeight="1">
      <c r="A185" s="869" t="s">
        <v>860</v>
      </c>
      <c r="B185" s="869"/>
      <c r="C185" s="869"/>
      <c r="D185" s="869"/>
      <c r="E185" s="869"/>
      <c r="F185" s="869"/>
      <c r="G185" s="870"/>
      <c r="H185" s="485" t="s">
        <v>458</v>
      </c>
      <c r="I185" s="486"/>
      <c r="J185" s="487"/>
      <c r="K185" s="801" t="s">
        <v>459</v>
      </c>
      <c r="L185" s="802"/>
      <c r="M185" s="803"/>
      <c r="N185" s="804" t="s">
        <v>126</v>
      </c>
      <c r="O185" s="143"/>
      <c r="P185"/>
      <c r="Q185"/>
      <c r="R185"/>
    </row>
    <row r="186" spans="1:15" s="137" customFormat="1" ht="16.5" customHeight="1">
      <c r="A186" s="871"/>
      <c r="B186" s="871"/>
      <c r="C186" s="871"/>
      <c r="D186" s="871"/>
      <c r="E186" s="871"/>
      <c r="F186" s="871"/>
      <c r="G186" s="872"/>
      <c r="H186" s="103" t="s">
        <v>102</v>
      </c>
      <c r="I186" s="103" t="s">
        <v>103</v>
      </c>
      <c r="J186" s="103" t="s">
        <v>98</v>
      </c>
      <c r="K186" s="103" t="s">
        <v>102</v>
      </c>
      <c r="L186" s="103" t="s">
        <v>103</v>
      </c>
      <c r="M186" s="103" t="s">
        <v>98</v>
      </c>
      <c r="N186" s="805"/>
      <c r="O186" s="143"/>
    </row>
    <row r="187" spans="1:18" ht="16.5" customHeight="1">
      <c r="A187" s="871"/>
      <c r="B187" s="871"/>
      <c r="C187" s="871"/>
      <c r="D187" s="871"/>
      <c r="E187" s="871"/>
      <c r="F187" s="871"/>
      <c r="G187" s="872"/>
      <c r="H187" s="109">
        <v>0</v>
      </c>
      <c r="I187" s="109">
        <v>0</v>
      </c>
      <c r="J187" s="248">
        <f>SUM(H187:I187)</f>
        <v>0</v>
      </c>
      <c r="K187" s="109">
        <v>1</v>
      </c>
      <c r="L187" s="109">
        <v>0</v>
      </c>
      <c r="M187" s="248">
        <f>SUM(K187:L187)</f>
        <v>1</v>
      </c>
      <c r="N187" s="248">
        <f>J187+M187</f>
        <v>1</v>
      </c>
      <c r="O187"/>
      <c r="P187"/>
      <c r="Q187"/>
      <c r="R187"/>
    </row>
    <row r="188" spans="1:18" ht="16.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O188"/>
      <c r="P188"/>
      <c r="Q188"/>
      <c r="R188"/>
    </row>
    <row r="189" spans="1:14" ht="16.5" customHeight="1">
      <c r="A189" s="671" t="s">
        <v>861</v>
      </c>
      <c r="B189" s="671"/>
      <c r="C189" s="671"/>
      <c r="D189" s="671"/>
      <c r="E189" s="671"/>
      <c r="F189" s="671"/>
      <c r="G189" s="671"/>
      <c r="H189" s="671"/>
      <c r="I189" s="671"/>
      <c r="J189" s="671"/>
      <c r="K189" s="535">
        <v>35</v>
      </c>
      <c r="L189" s="535"/>
      <c r="M189" s="535"/>
      <c r="N189" s="535"/>
    </row>
    <row r="190" spans="1:14" ht="16.5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39"/>
      <c r="L190" s="39"/>
      <c r="M190" s="39"/>
      <c r="N190" s="39"/>
    </row>
    <row r="191" spans="1:14" ht="16.5" customHeight="1">
      <c r="A191" s="671" t="s">
        <v>862</v>
      </c>
      <c r="B191" s="671"/>
      <c r="C191" s="671"/>
      <c r="D191" s="671"/>
      <c r="E191" s="671"/>
      <c r="F191" s="671"/>
      <c r="G191" s="671"/>
      <c r="H191" s="671"/>
      <c r="I191" s="671"/>
      <c r="J191" s="671"/>
      <c r="K191" s="535">
        <v>47</v>
      </c>
      <c r="L191" s="535"/>
      <c r="M191" s="535"/>
      <c r="N191" s="535"/>
    </row>
    <row r="192" spans="1:14" ht="16.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39"/>
      <c r="L192" s="39"/>
      <c r="M192" s="39"/>
      <c r="N192" s="39"/>
    </row>
    <row r="193" spans="1:14" ht="16.5" customHeight="1">
      <c r="A193" s="671" t="s">
        <v>863</v>
      </c>
      <c r="B193" s="671"/>
      <c r="C193" s="671"/>
      <c r="D193" s="671"/>
      <c r="E193" s="671"/>
      <c r="F193" s="671"/>
      <c r="G193" s="671"/>
      <c r="H193" s="671"/>
      <c r="I193" s="671"/>
      <c r="J193" s="671"/>
      <c r="K193" s="671"/>
      <c r="L193" s="671"/>
      <c r="M193" s="671"/>
      <c r="N193" s="671"/>
    </row>
    <row r="194" spans="1:14" ht="16.5" customHeight="1">
      <c r="A194" s="856" t="s">
        <v>462</v>
      </c>
      <c r="B194" s="857"/>
      <c r="C194" s="857"/>
      <c r="D194" s="857"/>
      <c r="E194" s="857"/>
      <c r="F194" s="857"/>
      <c r="G194" s="857"/>
      <c r="H194" s="857"/>
      <c r="I194" s="857"/>
      <c r="J194" s="857"/>
      <c r="K194" s="535">
        <v>11</v>
      </c>
      <c r="L194" s="535"/>
      <c r="M194" s="535"/>
      <c r="N194" s="535"/>
    </row>
    <row r="195" spans="1:14" ht="16.5" customHeight="1">
      <c r="A195" s="857" t="s">
        <v>369</v>
      </c>
      <c r="B195" s="857"/>
      <c r="C195" s="857"/>
      <c r="D195" s="857"/>
      <c r="E195" s="857"/>
      <c r="F195" s="857"/>
      <c r="G195" s="857"/>
      <c r="H195" s="857"/>
      <c r="I195" s="857"/>
      <c r="J195" s="857"/>
      <c r="K195" s="535">
        <v>6</v>
      </c>
      <c r="L195" s="535"/>
      <c r="M195" s="535"/>
      <c r="N195" s="535"/>
    </row>
    <row r="196" spans="1:14" ht="16.5" customHeight="1">
      <c r="A196" s="819" t="s">
        <v>126</v>
      </c>
      <c r="B196" s="819"/>
      <c r="C196" s="819"/>
      <c r="D196" s="819"/>
      <c r="E196" s="819"/>
      <c r="F196" s="819"/>
      <c r="G196" s="819"/>
      <c r="H196" s="819"/>
      <c r="I196" s="819"/>
      <c r="J196" s="819"/>
      <c r="K196" s="820">
        <f>SUM(K194:K195)</f>
        <v>17</v>
      </c>
      <c r="L196" s="820"/>
      <c r="M196" s="820"/>
      <c r="N196" s="820"/>
    </row>
    <row r="198" spans="1:14" ht="16.5" customHeight="1">
      <c r="A198" s="638" t="s">
        <v>864</v>
      </c>
      <c r="B198" s="639"/>
      <c r="C198" s="639"/>
      <c r="D198" s="639"/>
      <c r="E198" s="639"/>
      <c r="F198" s="639"/>
      <c r="G198" s="639"/>
      <c r="H198" s="639"/>
      <c r="I198" s="639"/>
      <c r="J198" s="639"/>
      <c r="K198" s="639"/>
      <c r="L198" s="639"/>
      <c r="M198" s="639"/>
      <c r="N198" s="640"/>
    </row>
    <row r="199" spans="1:14" ht="16.5" customHeight="1">
      <c r="A199" s="884" t="s">
        <v>741</v>
      </c>
      <c r="B199" s="884"/>
      <c r="C199" s="884"/>
      <c r="D199" s="884"/>
      <c r="E199" s="884"/>
      <c r="F199" s="884"/>
      <c r="G199" s="884"/>
      <c r="H199" s="884"/>
      <c r="I199" s="884"/>
      <c r="J199" s="884"/>
      <c r="K199" s="885">
        <v>85</v>
      </c>
      <c r="L199" s="885"/>
      <c r="M199" s="885"/>
      <c r="N199" s="885"/>
    </row>
    <row r="200" spans="1:14" ht="16.5" customHeight="1">
      <c r="A200" s="697" t="s">
        <v>742</v>
      </c>
      <c r="B200" s="697"/>
      <c r="C200" s="697"/>
      <c r="D200" s="697"/>
      <c r="E200" s="697"/>
      <c r="F200" s="697"/>
      <c r="G200" s="697"/>
      <c r="H200" s="697"/>
      <c r="I200" s="697"/>
      <c r="J200" s="697"/>
      <c r="K200" s="814">
        <v>11</v>
      </c>
      <c r="L200" s="814"/>
      <c r="M200" s="814"/>
      <c r="N200" s="814"/>
    </row>
    <row r="201" spans="1:14" ht="16.5" customHeight="1">
      <c r="A201" s="811" t="s">
        <v>767</v>
      </c>
      <c r="B201" s="812"/>
      <c r="C201" s="812"/>
      <c r="D201" s="812"/>
      <c r="E201" s="812"/>
      <c r="F201" s="812"/>
      <c r="G201" s="812"/>
      <c r="H201" s="812"/>
      <c r="I201" s="812"/>
      <c r="J201" s="813"/>
      <c r="K201" s="814">
        <v>23</v>
      </c>
      <c r="L201" s="814"/>
      <c r="M201" s="814"/>
      <c r="N201" s="814"/>
    </row>
  </sheetData>
  <sheetProtection password="CFA7" sheet="1"/>
  <mergeCells count="432">
    <mergeCell ref="G66:H66"/>
    <mergeCell ref="K72:L72"/>
    <mergeCell ref="M72:N72"/>
    <mergeCell ref="A64:D65"/>
    <mergeCell ref="I105:N105"/>
    <mergeCell ref="E66:F66"/>
    <mergeCell ref="A101:H101"/>
    <mergeCell ref="I101:N101"/>
    <mergeCell ref="A102:H102"/>
    <mergeCell ref="E67:F67"/>
    <mergeCell ref="A198:N198"/>
    <mergeCell ref="A200:J200"/>
    <mergeCell ref="A199:J199"/>
    <mergeCell ref="K199:N199"/>
    <mergeCell ref="K200:N200"/>
    <mergeCell ref="A106:H106"/>
    <mergeCell ref="I109:N109"/>
    <mergeCell ref="A110:H110"/>
    <mergeCell ref="I110:N110"/>
    <mergeCell ref="I106:N106"/>
    <mergeCell ref="M17:N17"/>
    <mergeCell ref="M18:N18"/>
    <mergeCell ref="M19:N19"/>
    <mergeCell ref="M20:N20"/>
    <mergeCell ref="K22:L22"/>
    <mergeCell ref="K45:L45"/>
    <mergeCell ref="M21:N21"/>
    <mergeCell ref="M23:N23"/>
    <mergeCell ref="K37:N37"/>
    <mergeCell ref="K29:L29"/>
    <mergeCell ref="M46:N46"/>
    <mergeCell ref="K48:L48"/>
    <mergeCell ref="M66:N66"/>
    <mergeCell ref="G65:H65"/>
    <mergeCell ref="H53:I53"/>
    <mergeCell ref="A100:N100"/>
    <mergeCell ref="I65:J65"/>
    <mergeCell ref="N53:N54"/>
    <mergeCell ref="A67:D67"/>
    <mergeCell ref="A66:D66"/>
    <mergeCell ref="A111:H111"/>
    <mergeCell ref="I111:N111"/>
    <mergeCell ref="A108:H108"/>
    <mergeCell ref="I108:N108"/>
    <mergeCell ref="A109:H109"/>
    <mergeCell ref="A107:H107"/>
    <mergeCell ref="I107:N107"/>
    <mergeCell ref="K7:L7"/>
    <mergeCell ref="A45:D45"/>
    <mergeCell ref="A19:J19"/>
    <mergeCell ref="A20:J20"/>
    <mergeCell ref="A16:J16"/>
    <mergeCell ref="A18:J18"/>
    <mergeCell ref="K11:L11"/>
    <mergeCell ref="K16:L16"/>
    <mergeCell ref="K17:L17"/>
    <mergeCell ref="K21:L21"/>
    <mergeCell ref="H185:J185"/>
    <mergeCell ref="K185:M185"/>
    <mergeCell ref="I154:J154"/>
    <mergeCell ref="K152:L152"/>
    <mergeCell ref="A159:N159"/>
    <mergeCell ref="N166:N167"/>
    <mergeCell ref="N185:N186"/>
    <mergeCell ref="A185:G187"/>
    <mergeCell ref="A173:G173"/>
    <mergeCell ref="A174:G174"/>
    <mergeCell ref="A175:G175"/>
    <mergeCell ref="A176:G176"/>
    <mergeCell ref="A177:G177"/>
    <mergeCell ref="A178:G178"/>
    <mergeCell ref="A181:G181"/>
    <mergeCell ref="A182:G182"/>
    <mergeCell ref="A166:G168"/>
    <mergeCell ref="H171:J171"/>
    <mergeCell ref="K171:M171"/>
    <mergeCell ref="N171:N172"/>
    <mergeCell ref="A171:G172"/>
    <mergeCell ref="A170:N170"/>
    <mergeCell ref="H166:J166"/>
    <mergeCell ref="K166:M166"/>
    <mergeCell ref="A164:G164"/>
    <mergeCell ref="A157:H157"/>
    <mergeCell ref="M138:N138"/>
    <mergeCell ref="I138:J138"/>
    <mergeCell ref="I139:J139"/>
    <mergeCell ref="H160:J160"/>
    <mergeCell ref="I151:N151"/>
    <mergeCell ref="A151:H152"/>
    <mergeCell ref="A153:H153"/>
    <mergeCell ref="M152:N152"/>
    <mergeCell ref="K153:L153"/>
    <mergeCell ref="I157:J157"/>
    <mergeCell ref="K157:L157"/>
    <mergeCell ref="M157:N157"/>
    <mergeCell ref="M154:N154"/>
    <mergeCell ref="K156:L156"/>
    <mergeCell ref="A155:H155"/>
    <mergeCell ref="A156:H156"/>
    <mergeCell ref="K154:L154"/>
    <mergeCell ref="M153:N153"/>
    <mergeCell ref="I155:J155"/>
    <mergeCell ref="K155:L155"/>
    <mergeCell ref="M155:N155"/>
    <mergeCell ref="I156:J156"/>
    <mergeCell ref="M156:N156"/>
    <mergeCell ref="I153:J153"/>
    <mergeCell ref="A148:H148"/>
    <mergeCell ref="I146:J146"/>
    <mergeCell ref="K146:L146"/>
    <mergeCell ref="K148:L148"/>
    <mergeCell ref="A142:H142"/>
    <mergeCell ref="A154:H154"/>
    <mergeCell ref="I152:J152"/>
    <mergeCell ref="A150:N150"/>
    <mergeCell ref="K143:L143"/>
    <mergeCell ref="M143:N143"/>
    <mergeCell ref="M140:N140"/>
    <mergeCell ref="M141:N141"/>
    <mergeCell ref="I148:J148"/>
    <mergeCell ref="I147:J147"/>
    <mergeCell ref="K147:L147"/>
    <mergeCell ref="M148:N148"/>
    <mergeCell ref="M145:N145"/>
    <mergeCell ref="I141:J141"/>
    <mergeCell ref="M146:N146"/>
    <mergeCell ref="I140:J140"/>
    <mergeCell ref="A4:N4"/>
    <mergeCell ref="A35:N35"/>
    <mergeCell ref="A114:N114"/>
    <mergeCell ref="A37:J37"/>
    <mergeCell ref="A39:J39"/>
    <mergeCell ref="I123:N123"/>
    <mergeCell ref="A48:D48"/>
    <mergeCell ref="A118:J118"/>
    <mergeCell ref="A120:J120"/>
    <mergeCell ref="E45:F45"/>
    <mergeCell ref="I128:J128"/>
    <mergeCell ref="K128:L128"/>
    <mergeCell ref="K124:L124"/>
    <mergeCell ref="M124:N124"/>
    <mergeCell ref="A126:H126"/>
    <mergeCell ref="A127:H127"/>
    <mergeCell ref="A128:H128"/>
    <mergeCell ref="I126:J126"/>
    <mergeCell ref="K126:L126"/>
    <mergeCell ref="M126:N126"/>
    <mergeCell ref="I127:J127"/>
    <mergeCell ref="K127:L127"/>
    <mergeCell ref="M45:N45"/>
    <mergeCell ref="A26:J26"/>
    <mergeCell ref="A27:J27"/>
    <mergeCell ref="A28:J28"/>
    <mergeCell ref="E48:F48"/>
    <mergeCell ref="A125:H125"/>
    <mergeCell ref="A123:H124"/>
    <mergeCell ref="A112:H112"/>
    <mergeCell ref="I112:N112"/>
    <mergeCell ref="K120:N120"/>
    <mergeCell ref="K118:N118"/>
    <mergeCell ref="K125:L125"/>
    <mergeCell ref="M125:N125"/>
    <mergeCell ref="I125:J125"/>
    <mergeCell ref="A116:J116"/>
    <mergeCell ref="K116:N116"/>
    <mergeCell ref="M128:N128"/>
    <mergeCell ref="E46:F46"/>
    <mergeCell ref="A58:E58"/>
    <mergeCell ref="A59:E59"/>
    <mergeCell ref="K47:L47"/>
    <mergeCell ref="I47:J47"/>
    <mergeCell ref="M48:N48"/>
    <mergeCell ref="A46:D46"/>
    <mergeCell ref="A56:E56"/>
    <mergeCell ref="A57:E57"/>
    <mergeCell ref="A136:N136"/>
    <mergeCell ref="A132:J132"/>
    <mergeCell ref="I130:J130"/>
    <mergeCell ref="K130:L130"/>
    <mergeCell ref="A129:H129"/>
    <mergeCell ref="M130:N130"/>
    <mergeCell ref="A134:J134"/>
    <mergeCell ref="A130:H130"/>
    <mergeCell ref="K140:L140"/>
    <mergeCell ref="A139:H139"/>
    <mergeCell ref="K141:L141"/>
    <mergeCell ref="A147:H147"/>
    <mergeCell ref="M147:N147"/>
    <mergeCell ref="I144:J144"/>
    <mergeCell ref="K144:L144"/>
    <mergeCell ref="M144:N144"/>
    <mergeCell ref="K145:L145"/>
    <mergeCell ref="A144:H144"/>
    <mergeCell ref="I143:J143"/>
    <mergeCell ref="K129:L129"/>
    <mergeCell ref="M129:N129"/>
    <mergeCell ref="K139:L139"/>
    <mergeCell ref="M142:N142"/>
    <mergeCell ref="K71:L71"/>
    <mergeCell ref="M71:N71"/>
    <mergeCell ref="A122:N122"/>
    <mergeCell ref="I129:J129"/>
    <mergeCell ref="M127:N127"/>
    <mergeCell ref="A143:H143"/>
    <mergeCell ref="K138:L138"/>
    <mergeCell ref="A140:H140"/>
    <mergeCell ref="A141:H141"/>
    <mergeCell ref="K132:N132"/>
    <mergeCell ref="I145:J145"/>
    <mergeCell ref="I142:J142"/>
    <mergeCell ref="K142:L142"/>
    <mergeCell ref="A145:H145"/>
    <mergeCell ref="I137:N137"/>
    <mergeCell ref="A194:J194"/>
    <mergeCell ref="A195:J195"/>
    <mergeCell ref="A17:J17"/>
    <mergeCell ref="A13:N13"/>
    <mergeCell ref="M64:N65"/>
    <mergeCell ref="A98:J98"/>
    <mergeCell ref="K66:L66"/>
    <mergeCell ref="A105:H105"/>
    <mergeCell ref="M139:N139"/>
    <mergeCell ref="A146:H146"/>
    <mergeCell ref="A6:N6"/>
    <mergeCell ref="A7:J7"/>
    <mergeCell ref="A23:J23"/>
    <mergeCell ref="A21:J21"/>
    <mergeCell ref="A22:J22"/>
    <mergeCell ref="M7:N7"/>
    <mergeCell ref="K8:L8"/>
    <mergeCell ref="M8:N8"/>
    <mergeCell ref="K9:L9"/>
    <mergeCell ref="M9:N9"/>
    <mergeCell ref="A14:J14"/>
    <mergeCell ref="I46:J46"/>
    <mergeCell ref="K20:L20"/>
    <mergeCell ref="M11:N11"/>
    <mergeCell ref="G46:H46"/>
    <mergeCell ref="E44:F44"/>
    <mergeCell ref="M15:N15"/>
    <mergeCell ref="K19:L19"/>
    <mergeCell ref="K23:L23"/>
    <mergeCell ref="M22:N22"/>
    <mergeCell ref="M14:N14"/>
    <mergeCell ref="K18:L18"/>
    <mergeCell ref="M16:N16"/>
    <mergeCell ref="A1:N1"/>
    <mergeCell ref="M49:N49"/>
    <mergeCell ref="E49:F49"/>
    <mergeCell ref="G49:H49"/>
    <mergeCell ref="I49:J49"/>
    <mergeCell ref="K49:L49"/>
    <mergeCell ref="M10:N10"/>
    <mergeCell ref="A10:J10"/>
    <mergeCell ref="A11:J11"/>
    <mergeCell ref="A30:J30"/>
    <mergeCell ref="G47:H47"/>
    <mergeCell ref="M47:N47"/>
    <mergeCell ref="E43:N43"/>
    <mergeCell ref="K39:N39"/>
    <mergeCell ref="A42:N42"/>
    <mergeCell ref="M44:N44"/>
    <mergeCell ref="K14:L14"/>
    <mergeCell ref="A15:J15"/>
    <mergeCell ref="G48:H48"/>
    <mergeCell ref="I48:J48"/>
    <mergeCell ref="A31:J31"/>
    <mergeCell ref="A51:N51"/>
    <mergeCell ref="A52:E54"/>
    <mergeCell ref="F52:N52"/>
    <mergeCell ref="F53:G53"/>
    <mergeCell ref="K46:L46"/>
    <mergeCell ref="A25:N25"/>
    <mergeCell ref="A9:J9"/>
    <mergeCell ref="K15:L15"/>
    <mergeCell ref="K32:L32"/>
    <mergeCell ref="A72:D72"/>
    <mergeCell ref="E72:F72"/>
    <mergeCell ref="G72:H72"/>
    <mergeCell ref="E64:L64"/>
    <mergeCell ref="J53:K53"/>
    <mergeCell ref="A71:D71"/>
    <mergeCell ref="L53:M53"/>
    <mergeCell ref="A8:J8"/>
    <mergeCell ref="I45:J45"/>
    <mergeCell ref="G44:H44"/>
    <mergeCell ref="I44:J44"/>
    <mergeCell ref="K44:L44"/>
    <mergeCell ref="A29:J29"/>
    <mergeCell ref="A32:J32"/>
    <mergeCell ref="K10:L10"/>
    <mergeCell ref="K27:L27"/>
    <mergeCell ref="K28:L28"/>
    <mergeCell ref="G45:H45"/>
    <mergeCell ref="A47:D47"/>
    <mergeCell ref="A43:D44"/>
    <mergeCell ref="E47:F47"/>
    <mergeCell ref="E65:F65"/>
    <mergeCell ref="A55:E55"/>
    <mergeCell ref="A60:E60"/>
    <mergeCell ref="A61:E61"/>
    <mergeCell ref="G67:H67"/>
    <mergeCell ref="M68:N68"/>
    <mergeCell ref="A63:N63"/>
    <mergeCell ref="K26:L26"/>
    <mergeCell ref="M26:N26"/>
    <mergeCell ref="M67:N67"/>
    <mergeCell ref="K30:L30"/>
    <mergeCell ref="A41:N41"/>
    <mergeCell ref="K31:L31"/>
    <mergeCell ref="A49:D49"/>
    <mergeCell ref="M70:N70"/>
    <mergeCell ref="I69:J69"/>
    <mergeCell ref="K69:L69"/>
    <mergeCell ref="M69:N69"/>
    <mergeCell ref="A68:D68"/>
    <mergeCell ref="E68:F68"/>
    <mergeCell ref="G68:H68"/>
    <mergeCell ref="E69:F69"/>
    <mergeCell ref="G69:H69"/>
    <mergeCell ref="K68:L68"/>
    <mergeCell ref="A69:D69"/>
    <mergeCell ref="I68:J68"/>
    <mergeCell ref="I72:J72"/>
    <mergeCell ref="G71:H71"/>
    <mergeCell ref="I71:J71"/>
    <mergeCell ref="A73:D73"/>
    <mergeCell ref="E73:F73"/>
    <mergeCell ref="G73:H73"/>
    <mergeCell ref="I73:J73"/>
    <mergeCell ref="A70:D70"/>
    <mergeCell ref="M73:N73"/>
    <mergeCell ref="F87:H87"/>
    <mergeCell ref="I87:K87"/>
    <mergeCell ref="H77:N77"/>
    <mergeCell ref="A78:G78"/>
    <mergeCell ref="H78:N78"/>
    <mergeCell ref="A76:N76"/>
    <mergeCell ref="A77:G77"/>
    <mergeCell ref="F86:K86"/>
    <mergeCell ref="L86:N87"/>
    <mergeCell ref="A79:G79"/>
    <mergeCell ref="H79:N79"/>
    <mergeCell ref="A80:G80"/>
    <mergeCell ref="A82:G82"/>
    <mergeCell ref="H82:N82"/>
    <mergeCell ref="A83:G83"/>
    <mergeCell ref="H83:N83"/>
    <mergeCell ref="A81:G81"/>
    <mergeCell ref="H81:N81"/>
    <mergeCell ref="A91:E91"/>
    <mergeCell ref="F91:H91"/>
    <mergeCell ref="I91:K91"/>
    <mergeCell ref="A92:E92"/>
    <mergeCell ref="A93:E93"/>
    <mergeCell ref="L91:N91"/>
    <mergeCell ref="I93:K93"/>
    <mergeCell ref="F93:H93"/>
    <mergeCell ref="L93:N93"/>
    <mergeCell ref="A201:J201"/>
    <mergeCell ref="K201:N201"/>
    <mergeCell ref="A179:G179"/>
    <mergeCell ref="A180:G180"/>
    <mergeCell ref="K183:N183"/>
    <mergeCell ref="K134:N134"/>
    <mergeCell ref="A196:J196"/>
    <mergeCell ref="K196:N196"/>
    <mergeCell ref="K194:N194"/>
    <mergeCell ref="K195:N195"/>
    <mergeCell ref="A96:E96"/>
    <mergeCell ref="F96:H96"/>
    <mergeCell ref="I96:K96"/>
    <mergeCell ref="I124:J124"/>
    <mergeCell ref="I103:N103"/>
    <mergeCell ref="A104:H104"/>
    <mergeCell ref="I104:N104"/>
    <mergeCell ref="A103:H103"/>
    <mergeCell ref="I102:N102"/>
    <mergeCell ref="K98:N98"/>
    <mergeCell ref="A193:N193"/>
    <mergeCell ref="A189:J189"/>
    <mergeCell ref="K189:N189"/>
    <mergeCell ref="K160:M160"/>
    <mergeCell ref="N160:N161"/>
    <mergeCell ref="A191:J191"/>
    <mergeCell ref="K191:N191"/>
    <mergeCell ref="A160:G161"/>
    <mergeCell ref="A162:G162"/>
    <mergeCell ref="A163:G163"/>
    <mergeCell ref="I94:K94"/>
    <mergeCell ref="L94:N94"/>
    <mergeCell ref="A95:E95"/>
    <mergeCell ref="I95:K95"/>
    <mergeCell ref="F95:H95"/>
    <mergeCell ref="L95:N95"/>
    <mergeCell ref="L96:N96"/>
    <mergeCell ref="A89:E89"/>
    <mergeCell ref="F89:H89"/>
    <mergeCell ref="A90:E90"/>
    <mergeCell ref="F90:H90"/>
    <mergeCell ref="L90:N90"/>
    <mergeCell ref="I90:K90"/>
    <mergeCell ref="L89:N89"/>
    <mergeCell ref="A94:E94"/>
    <mergeCell ref="F94:H94"/>
    <mergeCell ref="A88:E88"/>
    <mergeCell ref="M27:N27"/>
    <mergeCell ref="M28:N28"/>
    <mergeCell ref="M29:N29"/>
    <mergeCell ref="M30:N30"/>
    <mergeCell ref="M31:N31"/>
    <mergeCell ref="M32:N32"/>
    <mergeCell ref="H80:N80"/>
    <mergeCell ref="A85:N85"/>
    <mergeCell ref="A86:E87"/>
    <mergeCell ref="E70:F70"/>
    <mergeCell ref="G70:H70"/>
    <mergeCell ref="I70:J70"/>
    <mergeCell ref="K73:L73"/>
    <mergeCell ref="K70:L70"/>
    <mergeCell ref="K65:L65"/>
    <mergeCell ref="I66:J66"/>
    <mergeCell ref="I67:J67"/>
    <mergeCell ref="K67:L67"/>
    <mergeCell ref="E71:F71"/>
    <mergeCell ref="I88:K88"/>
    <mergeCell ref="L88:N88"/>
    <mergeCell ref="I89:K89"/>
    <mergeCell ref="F88:H88"/>
    <mergeCell ref="F92:H92"/>
    <mergeCell ref="I92:K92"/>
    <mergeCell ref="L92:N92"/>
  </mergeCells>
  <printOptions/>
  <pageMargins left="0.7" right="0.7" top="0.75" bottom="0.75" header="0.3" footer="0.3"/>
  <pageSetup horizontalDpi="600" verticalDpi="600" orientation="landscape" paperSize="9" r:id="rId1"/>
  <ignoredErrors>
    <ignoredError sqref="M187:N187 K23:N23 K32:N32 E49:L49 I112 J162:J163 M162:M163 N162:N164 M168:N168 J168 M173:N182 J173:J182 J187" unlockedFormula="1"/>
    <ignoredError sqref="M164 J164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RowColHeaders="0" zoomScalePageLayoutView="0" workbookViewId="0" topLeftCell="A1">
      <selection activeCell="P17" sqref="P17"/>
    </sheetView>
  </sheetViews>
  <sheetFormatPr defaultColWidth="9.140625" defaultRowHeight="16.5" customHeight="1"/>
  <cols>
    <col min="1" max="17" width="9.00390625" style="14" customWidth="1"/>
  </cols>
  <sheetData>
    <row r="1" spans="1:14" ht="16.5" customHeight="1">
      <c r="A1" s="850" t="s">
        <v>899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</row>
    <row r="4" spans="1:14" ht="16.5" customHeight="1">
      <c r="A4" s="304" t="s">
        <v>900</v>
      </c>
      <c r="B4" s="304"/>
      <c r="C4" s="304"/>
      <c r="D4" s="304"/>
      <c r="E4" s="304"/>
      <c r="F4" s="304"/>
      <c r="G4" s="304"/>
      <c r="H4" s="304"/>
      <c r="I4" s="304"/>
      <c r="J4" s="304"/>
      <c r="K4" s="336">
        <v>128</v>
      </c>
      <c r="L4" s="336"/>
      <c r="M4" s="336"/>
      <c r="N4" s="336"/>
    </row>
    <row r="6" spans="1:14" ht="16.5" customHeight="1">
      <c r="A6" s="304" t="s">
        <v>865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</row>
    <row r="7" spans="1:14" ht="16.5" customHeight="1">
      <c r="A7" s="305" t="s">
        <v>332</v>
      </c>
      <c r="B7" s="305"/>
      <c r="C7" s="305"/>
      <c r="D7" s="305"/>
      <c r="E7" s="305"/>
      <c r="F7" s="305"/>
      <c r="G7" s="279" t="s">
        <v>241</v>
      </c>
      <c r="H7" s="279"/>
      <c r="I7" s="279"/>
      <c r="J7" s="279"/>
      <c r="K7" s="279"/>
      <c r="L7" s="279"/>
      <c r="M7" s="279"/>
      <c r="N7" s="279"/>
    </row>
    <row r="8" spans="1:14" ht="16.5" customHeight="1">
      <c r="A8" s="305"/>
      <c r="B8" s="305"/>
      <c r="C8" s="305"/>
      <c r="D8" s="305"/>
      <c r="E8" s="305"/>
      <c r="F8" s="305"/>
      <c r="G8" s="368" t="s">
        <v>321</v>
      </c>
      <c r="H8" s="368"/>
      <c r="I8" s="368" t="s">
        <v>322</v>
      </c>
      <c r="J8" s="368"/>
      <c r="K8" s="368" t="s">
        <v>323</v>
      </c>
      <c r="L8" s="368"/>
      <c r="M8" s="368" t="s">
        <v>324</v>
      </c>
      <c r="N8" s="368"/>
    </row>
    <row r="9" spans="1:14" ht="16.5" customHeight="1">
      <c r="A9" s="343" t="s">
        <v>242</v>
      </c>
      <c r="B9" s="343"/>
      <c r="C9" s="343"/>
      <c r="D9" s="343"/>
      <c r="E9" s="343"/>
      <c r="F9" s="343"/>
      <c r="G9" s="535">
        <v>35</v>
      </c>
      <c r="H9" s="535"/>
      <c r="I9" s="535">
        <v>12</v>
      </c>
      <c r="J9" s="535"/>
      <c r="K9" s="535">
        <v>0</v>
      </c>
      <c r="L9" s="535"/>
      <c r="M9" s="535">
        <v>0</v>
      </c>
      <c r="N9" s="535"/>
    </row>
    <row r="10" spans="1:14" ht="16.5" customHeight="1">
      <c r="A10" s="343" t="s">
        <v>243</v>
      </c>
      <c r="B10" s="343"/>
      <c r="C10" s="343"/>
      <c r="D10" s="343"/>
      <c r="E10" s="343"/>
      <c r="F10" s="343"/>
      <c r="G10" s="535">
        <v>2</v>
      </c>
      <c r="H10" s="535"/>
      <c r="I10" s="535">
        <v>5</v>
      </c>
      <c r="J10" s="535"/>
      <c r="K10" s="535">
        <v>11</v>
      </c>
      <c r="L10" s="535"/>
      <c r="M10" s="535">
        <v>6</v>
      </c>
      <c r="N10" s="535"/>
    </row>
    <row r="11" spans="1:14" ht="16.5" customHeight="1">
      <c r="A11" s="343" t="s">
        <v>389</v>
      </c>
      <c r="B11" s="343"/>
      <c r="C11" s="343"/>
      <c r="D11" s="343"/>
      <c r="E11" s="343"/>
      <c r="F11" s="343"/>
      <c r="G11" s="535">
        <v>21</v>
      </c>
      <c r="H11" s="535"/>
      <c r="I11" s="535">
        <v>11</v>
      </c>
      <c r="J11" s="535"/>
      <c r="K11" s="535">
        <v>32</v>
      </c>
      <c r="L11" s="535"/>
      <c r="M11" s="535">
        <v>16</v>
      </c>
      <c r="N11" s="535"/>
    </row>
    <row r="12" spans="1:14" ht="16.5" customHeight="1">
      <c r="A12" s="292" t="s">
        <v>388</v>
      </c>
      <c r="B12" s="293"/>
      <c r="C12" s="293"/>
      <c r="D12" s="293"/>
      <c r="E12" s="293"/>
      <c r="F12" s="294"/>
      <c r="G12" s="535">
        <v>36</v>
      </c>
      <c r="H12" s="535"/>
      <c r="I12" s="535">
        <v>19</v>
      </c>
      <c r="J12" s="535"/>
      <c r="K12" s="535">
        <v>28</v>
      </c>
      <c r="L12" s="535"/>
      <c r="M12" s="535">
        <v>16</v>
      </c>
      <c r="N12" s="535"/>
    </row>
    <row r="13" spans="1:14" ht="16.5" customHeight="1">
      <c r="A13" s="343" t="s">
        <v>244</v>
      </c>
      <c r="B13" s="343"/>
      <c r="C13" s="343"/>
      <c r="D13" s="343"/>
      <c r="E13" s="343"/>
      <c r="F13" s="343"/>
      <c r="G13" s="535">
        <v>37</v>
      </c>
      <c r="H13" s="535"/>
      <c r="I13" s="535">
        <v>19</v>
      </c>
      <c r="J13" s="535"/>
      <c r="K13" s="535">
        <v>42</v>
      </c>
      <c r="L13" s="535"/>
      <c r="M13" s="535">
        <v>5</v>
      </c>
      <c r="N13" s="535"/>
    </row>
    <row r="14" spans="1:14" ht="16.5" customHeight="1">
      <c r="A14" s="343" t="s">
        <v>245</v>
      </c>
      <c r="B14" s="343"/>
      <c r="C14" s="343"/>
      <c r="D14" s="343"/>
      <c r="E14" s="343"/>
      <c r="F14" s="343"/>
      <c r="G14" s="535">
        <v>0</v>
      </c>
      <c r="H14" s="535"/>
      <c r="I14" s="535">
        <v>0</v>
      </c>
      <c r="J14" s="535"/>
      <c r="K14" s="535">
        <v>0</v>
      </c>
      <c r="L14" s="535"/>
      <c r="M14" s="535">
        <v>0</v>
      </c>
      <c r="N14" s="535"/>
    </row>
    <row r="15" spans="1:14" ht="16.5" customHeight="1">
      <c r="A15" s="343" t="s">
        <v>246</v>
      </c>
      <c r="B15" s="343"/>
      <c r="C15" s="343"/>
      <c r="D15" s="343"/>
      <c r="E15" s="343"/>
      <c r="F15" s="343"/>
      <c r="G15" s="535">
        <v>0</v>
      </c>
      <c r="H15" s="535"/>
      <c r="I15" s="535">
        <v>0</v>
      </c>
      <c r="J15" s="535"/>
      <c r="K15" s="535">
        <v>9</v>
      </c>
      <c r="L15" s="535"/>
      <c r="M15" s="535">
        <v>0</v>
      </c>
      <c r="N15" s="535"/>
    </row>
    <row r="16" spans="1:14" ht="16.5" customHeight="1">
      <c r="A16" s="343" t="s">
        <v>112</v>
      </c>
      <c r="B16" s="343"/>
      <c r="C16" s="343"/>
      <c r="D16" s="343"/>
      <c r="E16" s="343"/>
      <c r="F16" s="343"/>
      <c r="G16" s="535">
        <v>2</v>
      </c>
      <c r="H16" s="535"/>
      <c r="I16" s="535">
        <v>6</v>
      </c>
      <c r="J16" s="535"/>
      <c r="K16" s="535">
        <v>7</v>
      </c>
      <c r="L16" s="535"/>
      <c r="M16" s="535">
        <v>5</v>
      </c>
      <c r="N16" s="535"/>
    </row>
    <row r="17" spans="1:14" ht="16.5" customHeight="1">
      <c r="A17" s="343" t="s">
        <v>247</v>
      </c>
      <c r="B17" s="343"/>
      <c r="C17" s="343"/>
      <c r="D17" s="343"/>
      <c r="E17" s="343"/>
      <c r="F17" s="343"/>
      <c r="G17" s="535">
        <v>2</v>
      </c>
      <c r="H17" s="535"/>
      <c r="I17" s="535">
        <v>0</v>
      </c>
      <c r="J17" s="535"/>
      <c r="K17" s="535">
        <v>0</v>
      </c>
      <c r="L17" s="535"/>
      <c r="M17" s="535">
        <v>0</v>
      </c>
      <c r="N17" s="535"/>
    </row>
    <row r="18" spans="1:14" ht="16.5" customHeight="1">
      <c r="A18" s="886" t="s">
        <v>122</v>
      </c>
      <c r="B18" s="887"/>
      <c r="C18" s="887"/>
      <c r="D18" s="887"/>
      <c r="E18" s="887"/>
      <c r="F18" s="888"/>
      <c r="G18" s="535">
        <v>8</v>
      </c>
      <c r="H18" s="535"/>
      <c r="I18" s="535">
        <v>3</v>
      </c>
      <c r="J18" s="535"/>
      <c r="K18" s="535">
        <v>0</v>
      </c>
      <c r="L18" s="535"/>
      <c r="M18" s="535">
        <v>0</v>
      </c>
      <c r="N18" s="535"/>
    </row>
    <row r="19" spans="1:14" ht="16.5" customHeight="1">
      <c r="A19" s="272" t="s">
        <v>126</v>
      </c>
      <c r="B19" s="273"/>
      <c r="C19" s="273"/>
      <c r="D19" s="273"/>
      <c r="E19" s="273"/>
      <c r="F19" s="274"/>
      <c r="G19" s="820">
        <f>SUM(G9:G18)</f>
        <v>143</v>
      </c>
      <c r="H19" s="820"/>
      <c r="I19" s="820">
        <f>SUM(I9:I18)</f>
        <v>75</v>
      </c>
      <c r="J19" s="820"/>
      <c r="K19" s="820">
        <f>SUM(K9:K18)</f>
        <v>129</v>
      </c>
      <c r="L19" s="820"/>
      <c r="M19" s="820">
        <f>SUM(M9:M18)</f>
        <v>48</v>
      </c>
      <c r="N19" s="820"/>
    </row>
  </sheetData>
  <sheetProtection password="CFA7" sheet="1"/>
  <mergeCells count="65">
    <mergeCell ref="A4:J4"/>
    <mergeCell ref="K4:N4"/>
    <mergeCell ref="A6:N6"/>
    <mergeCell ref="A7:F8"/>
    <mergeCell ref="G7:N7"/>
    <mergeCell ref="G8:H8"/>
    <mergeCell ref="I8:J8"/>
    <mergeCell ref="K8:L8"/>
    <mergeCell ref="M8:N8"/>
    <mergeCell ref="A10:F10"/>
    <mergeCell ref="G10:H10"/>
    <mergeCell ref="I10:J10"/>
    <mergeCell ref="K10:L10"/>
    <mergeCell ref="M10:N10"/>
    <mergeCell ref="A9:F9"/>
    <mergeCell ref="G9:H9"/>
    <mergeCell ref="I9:J9"/>
    <mergeCell ref="K9:L9"/>
    <mergeCell ref="M9:N9"/>
    <mergeCell ref="A12:F12"/>
    <mergeCell ref="G12:H12"/>
    <mergeCell ref="I12:J12"/>
    <mergeCell ref="K12:L12"/>
    <mergeCell ref="M12:N12"/>
    <mergeCell ref="A11:F11"/>
    <mergeCell ref="G11:H11"/>
    <mergeCell ref="I11:J11"/>
    <mergeCell ref="K11:L11"/>
    <mergeCell ref="M11:N11"/>
    <mergeCell ref="A14:F14"/>
    <mergeCell ref="G14:H14"/>
    <mergeCell ref="I14:J14"/>
    <mergeCell ref="K14:L14"/>
    <mergeCell ref="M14:N14"/>
    <mergeCell ref="A13:F13"/>
    <mergeCell ref="G13:H13"/>
    <mergeCell ref="I13:J13"/>
    <mergeCell ref="K13:L13"/>
    <mergeCell ref="M13:N13"/>
    <mergeCell ref="A16:F16"/>
    <mergeCell ref="G16:H16"/>
    <mergeCell ref="I16:J16"/>
    <mergeCell ref="K16:L16"/>
    <mergeCell ref="M16:N16"/>
    <mergeCell ref="A15:F15"/>
    <mergeCell ref="G15:H15"/>
    <mergeCell ref="I15:J15"/>
    <mergeCell ref="K15:L15"/>
    <mergeCell ref="M15:N15"/>
    <mergeCell ref="A1:N1"/>
    <mergeCell ref="A19:F19"/>
    <mergeCell ref="G19:H19"/>
    <mergeCell ref="I19:J19"/>
    <mergeCell ref="K19:L19"/>
    <mergeCell ref="M19:N19"/>
    <mergeCell ref="A17:F17"/>
    <mergeCell ref="G17:H17"/>
    <mergeCell ref="I17:J17"/>
    <mergeCell ref="K17:L17"/>
    <mergeCell ref="M17:N17"/>
    <mergeCell ref="A18:F18"/>
    <mergeCell ref="G18:H18"/>
    <mergeCell ref="I18:J18"/>
    <mergeCell ref="K18:L18"/>
    <mergeCell ref="M18:N1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124"/>
  <sheetViews>
    <sheetView tabSelected="1" zoomScale="110" zoomScaleNormal="110" zoomScalePageLayoutView="0" workbookViewId="0" topLeftCell="A13">
      <selection activeCell="P28" sqref="P28"/>
    </sheetView>
  </sheetViews>
  <sheetFormatPr defaultColWidth="9.140625" defaultRowHeight="16.5" customHeight="1"/>
  <cols>
    <col min="1" max="14" width="9.00390625" style="14" customWidth="1"/>
    <col min="15" max="16384" width="9.140625" style="1" customWidth="1"/>
  </cols>
  <sheetData>
    <row r="1" spans="1:14" ht="16.5" customHeight="1">
      <c r="A1" s="902" t="s">
        <v>449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</row>
    <row r="2" spans="1:8" ht="16.5" customHeight="1">
      <c r="A2" s="92"/>
      <c r="B2" s="91"/>
      <c r="C2" s="91"/>
      <c r="D2" s="91"/>
      <c r="E2" s="72"/>
      <c r="F2" s="72"/>
      <c r="G2" s="72"/>
      <c r="H2" s="88"/>
    </row>
    <row r="3" spans="1:8" ht="16.5" customHeight="1">
      <c r="A3" s="91"/>
      <c r="B3" s="91"/>
      <c r="C3" s="91"/>
      <c r="D3" s="91"/>
      <c r="E3" s="72"/>
      <c r="F3" s="72"/>
      <c r="G3" s="72"/>
      <c r="H3" s="88"/>
    </row>
    <row r="4" spans="1:14" ht="16.5" customHeight="1">
      <c r="A4" s="289" t="s">
        <v>450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8" ht="16.5" customHeight="1">
      <c r="A5" s="72"/>
      <c r="B5" s="72"/>
      <c r="C5" s="72"/>
      <c r="D5" s="72"/>
      <c r="E5" s="72"/>
      <c r="F5" s="72"/>
      <c r="G5" s="72"/>
      <c r="H5" s="72"/>
    </row>
    <row r="6" spans="1:14" ht="16.5" customHeight="1">
      <c r="A6" s="304" t="s">
        <v>866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</row>
    <row r="7" spans="1:14" ht="16.5" customHeight="1">
      <c r="A7" s="898" t="s">
        <v>313</v>
      </c>
      <c r="B7" s="898"/>
      <c r="C7" s="898"/>
      <c r="D7" s="898"/>
      <c r="E7" s="898"/>
      <c r="F7" s="898"/>
      <c r="G7" s="898"/>
      <c r="H7" s="898"/>
      <c r="I7" s="898"/>
      <c r="J7" s="898"/>
      <c r="K7" s="378" t="s">
        <v>312</v>
      </c>
      <c r="L7" s="378"/>
      <c r="M7" s="378"/>
      <c r="N7" s="378"/>
    </row>
    <row r="8" spans="1:14" ht="16.5" customHeight="1">
      <c r="A8" s="291" t="s">
        <v>439</v>
      </c>
      <c r="B8" s="291"/>
      <c r="C8" s="291"/>
      <c r="D8" s="291"/>
      <c r="E8" s="291"/>
      <c r="F8" s="291"/>
      <c r="G8" s="291"/>
      <c r="H8" s="291"/>
      <c r="I8" s="291"/>
      <c r="J8" s="291"/>
      <c r="K8" s="290">
        <v>36</v>
      </c>
      <c r="L8" s="290"/>
      <c r="M8" s="290"/>
      <c r="N8" s="290"/>
    </row>
    <row r="9" spans="1:14" ht="16.5" customHeight="1">
      <c r="A9" s="291" t="s">
        <v>180</v>
      </c>
      <c r="B9" s="291"/>
      <c r="C9" s="291"/>
      <c r="D9" s="291"/>
      <c r="E9" s="291"/>
      <c r="F9" s="291"/>
      <c r="G9" s="291"/>
      <c r="H9" s="291"/>
      <c r="I9" s="291"/>
      <c r="J9" s="291"/>
      <c r="K9" s="290">
        <v>9</v>
      </c>
      <c r="L9" s="290"/>
      <c r="M9" s="290"/>
      <c r="N9" s="290"/>
    </row>
    <row r="10" spans="1:14" ht="16.5" customHeight="1">
      <c r="A10" s="291" t="s">
        <v>440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0">
        <v>14</v>
      </c>
      <c r="L10" s="290"/>
      <c r="M10" s="290"/>
      <c r="N10" s="290"/>
    </row>
    <row r="11" spans="1:14" ht="16.5" customHeight="1">
      <c r="A11" s="291" t="s">
        <v>441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0">
        <v>17</v>
      </c>
      <c r="L11" s="290"/>
      <c r="M11" s="290"/>
      <c r="N11" s="290"/>
    </row>
    <row r="12" spans="1:14" ht="16.5" customHeight="1">
      <c r="A12" s="305" t="s">
        <v>126</v>
      </c>
      <c r="B12" s="305"/>
      <c r="C12" s="305"/>
      <c r="D12" s="305"/>
      <c r="E12" s="305"/>
      <c r="F12" s="305"/>
      <c r="G12" s="305"/>
      <c r="H12" s="305"/>
      <c r="I12" s="305"/>
      <c r="J12" s="305"/>
      <c r="K12" s="900">
        <f>SUM(K8:N11)</f>
        <v>76</v>
      </c>
      <c r="L12" s="900"/>
      <c r="M12" s="900"/>
      <c r="N12" s="900"/>
    </row>
    <row r="13" spans="1:8" ht="16.5" customHeight="1">
      <c r="A13" s="93"/>
      <c r="B13" s="72"/>
      <c r="C13" s="72"/>
      <c r="D13" s="72"/>
      <c r="E13" s="72"/>
      <c r="F13" s="72"/>
      <c r="G13" s="72"/>
      <c r="H13" s="72"/>
    </row>
    <row r="14" spans="1:8" ht="16.5" customHeight="1">
      <c r="A14" s="72"/>
      <c r="B14" s="72"/>
      <c r="C14" s="72"/>
      <c r="D14" s="72"/>
      <c r="E14" s="72"/>
      <c r="F14" s="72"/>
      <c r="G14" s="72"/>
      <c r="H14" s="72"/>
    </row>
    <row r="15" spans="1:14" ht="16.5" customHeight="1">
      <c r="A15" s="903" t="s">
        <v>451</v>
      </c>
      <c r="B15" s="903"/>
      <c r="C15" s="903"/>
      <c r="D15" s="903"/>
      <c r="E15" s="903"/>
      <c r="F15" s="903"/>
      <c r="G15" s="903"/>
      <c r="H15" s="903"/>
      <c r="I15" s="903"/>
      <c r="J15" s="903"/>
      <c r="K15" s="903"/>
      <c r="L15" s="903"/>
      <c r="M15" s="903"/>
      <c r="N15" s="903"/>
    </row>
    <row r="16" spans="1:8" ht="16.5" customHeight="1">
      <c r="A16" s="72"/>
      <c r="B16" s="72"/>
      <c r="C16" s="72"/>
      <c r="D16" s="72"/>
      <c r="E16" s="72"/>
      <c r="F16" s="72"/>
      <c r="G16" s="72"/>
      <c r="H16" s="72"/>
    </row>
    <row r="17" spans="1:14" ht="16.5" customHeight="1">
      <c r="A17" s="253" t="s">
        <v>867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5"/>
    </row>
    <row r="18" spans="1:14" ht="16.5" customHeight="1">
      <c r="A18" s="305" t="s">
        <v>280</v>
      </c>
      <c r="B18" s="305"/>
      <c r="C18" s="305"/>
      <c r="D18" s="305"/>
      <c r="E18" s="378" t="s">
        <v>281</v>
      </c>
      <c r="F18" s="378"/>
      <c r="G18" s="378"/>
      <c r="H18" s="378"/>
      <c r="I18" s="378"/>
      <c r="J18" s="378"/>
      <c r="K18" s="378"/>
      <c r="L18" s="378"/>
      <c r="M18" s="901" t="s">
        <v>98</v>
      </c>
      <c r="N18" s="901"/>
    </row>
    <row r="19" spans="1:14" ht="16.5" customHeight="1">
      <c r="A19" s="305"/>
      <c r="B19" s="305"/>
      <c r="C19" s="305"/>
      <c r="D19" s="305"/>
      <c r="E19" s="344" t="s">
        <v>179</v>
      </c>
      <c r="F19" s="344"/>
      <c r="G19" s="899" t="s">
        <v>180</v>
      </c>
      <c r="H19" s="899"/>
      <c r="I19" s="308" t="s">
        <v>181</v>
      </c>
      <c r="J19" s="308"/>
      <c r="K19" s="308" t="s">
        <v>182</v>
      </c>
      <c r="L19" s="308"/>
      <c r="M19" s="901"/>
      <c r="N19" s="901"/>
    </row>
    <row r="20" spans="1:14" ht="16.5" customHeight="1">
      <c r="A20" s="343" t="s">
        <v>282</v>
      </c>
      <c r="B20" s="343"/>
      <c r="C20" s="343"/>
      <c r="D20" s="343"/>
      <c r="E20" s="535">
        <v>817</v>
      </c>
      <c r="F20" s="535"/>
      <c r="G20" s="535">
        <v>198</v>
      </c>
      <c r="H20" s="535"/>
      <c r="I20" s="535">
        <v>350</v>
      </c>
      <c r="J20" s="535"/>
      <c r="K20" s="535">
        <v>254</v>
      </c>
      <c r="L20" s="535"/>
      <c r="M20" s="820">
        <f>SUM(E20:L20)</f>
        <v>1619</v>
      </c>
      <c r="N20" s="820"/>
    </row>
    <row r="21" spans="1:14" ht="16.5" customHeight="1">
      <c r="A21" s="542" t="s">
        <v>283</v>
      </c>
      <c r="B21" s="542"/>
      <c r="C21" s="542"/>
      <c r="D21" s="542"/>
      <c r="E21" s="535">
        <v>213</v>
      </c>
      <c r="F21" s="535"/>
      <c r="G21" s="535">
        <v>120</v>
      </c>
      <c r="H21" s="535"/>
      <c r="I21" s="535">
        <v>89</v>
      </c>
      <c r="J21" s="535"/>
      <c r="K21" s="535">
        <v>42</v>
      </c>
      <c r="L21" s="535"/>
      <c r="M21" s="820">
        <f>SUM(E21:L21)</f>
        <v>464</v>
      </c>
      <c r="N21" s="820"/>
    </row>
    <row r="22" spans="1:14" ht="16.5" customHeight="1">
      <c r="A22" s="343" t="s">
        <v>231</v>
      </c>
      <c r="B22" s="343"/>
      <c r="C22" s="343"/>
      <c r="D22" s="343"/>
      <c r="E22" s="535">
        <v>455</v>
      </c>
      <c r="F22" s="535"/>
      <c r="G22" s="535">
        <v>102</v>
      </c>
      <c r="H22" s="535"/>
      <c r="I22" s="535">
        <v>95</v>
      </c>
      <c r="J22" s="535"/>
      <c r="K22" s="535">
        <v>63</v>
      </c>
      <c r="L22" s="535"/>
      <c r="M22" s="820">
        <f>SUM(E22:L22)</f>
        <v>715</v>
      </c>
      <c r="N22" s="820"/>
    </row>
    <row r="23" spans="1:14" ht="16.5" customHeight="1">
      <c r="A23" s="292" t="s">
        <v>399</v>
      </c>
      <c r="B23" s="293"/>
      <c r="C23" s="293"/>
      <c r="D23" s="294"/>
      <c r="E23" s="535">
        <v>114</v>
      </c>
      <c r="F23" s="535"/>
      <c r="G23" s="535">
        <v>62</v>
      </c>
      <c r="H23" s="535"/>
      <c r="I23" s="535">
        <v>23</v>
      </c>
      <c r="J23" s="535"/>
      <c r="K23" s="535">
        <v>18</v>
      </c>
      <c r="L23" s="535"/>
      <c r="M23" s="820">
        <f>SUM(E23:L23)</f>
        <v>217</v>
      </c>
      <c r="N23" s="820"/>
    </row>
    <row r="24" spans="1:14" ht="16.5" customHeight="1">
      <c r="A24" s="198"/>
      <c r="B24" s="198"/>
      <c r="C24" s="198"/>
      <c r="D24" s="198"/>
      <c r="E24" s="164"/>
      <c r="F24" s="164"/>
      <c r="G24" s="164"/>
      <c r="H24" s="164"/>
      <c r="I24" s="164"/>
      <c r="J24" s="164"/>
      <c r="K24" s="164"/>
      <c r="L24" s="164"/>
      <c r="M24" s="199"/>
      <c r="N24" s="199"/>
    </row>
    <row r="25" spans="1:14" ht="16.5" customHeight="1">
      <c r="A25" s="921" t="s">
        <v>868</v>
      </c>
      <c r="B25" s="922"/>
      <c r="C25" s="922"/>
      <c r="D25" s="922"/>
      <c r="E25" s="922"/>
      <c r="F25" s="922"/>
      <c r="G25" s="922"/>
      <c r="H25" s="922"/>
      <c r="I25" s="922"/>
      <c r="J25" s="922"/>
      <c r="K25" s="922"/>
      <c r="L25" s="922"/>
      <c r="M25" s="922"/>
      <c r="N25" s="923"/>
    </row>
    <row r="26" spans="1:14" s="173" customFormat="1" ht="16.5" customHeight="1">
      <c r="A26" s="742" t="s">
        <v>717</v>
      </c>
      <c r="B26" s="743"/>
      <c r="C26" s="743"/>
      <c r="D26" s="743"/>
      <c r="E26" s="743"/>
      <c r="F26" s="743"/>
      <c r="G26" s="743"/>
      <c r="H26" s="743"/>
      <c r="I26" s="743"/>
      <c r="J26" s="743"/>
      <c r="K26" s="563" t="s">
        <v>716</v>
      </c>
      <c r="L26" s="563"/>
      <c r="M26" s="563"/>
      <c r="N26" s="563"/>
    </row>
    <row r="27" spans="1:14" ht="16.5" customHeight="1">
      <c r="A27" s="532" t="s">
        <v>718</v>
      </c>
      <c r="B27" s="533"/>
      <c r="C27" s="533"/>
      <c r="D27" s="533"/>
      <c r="E27" s="533"/>
      <c r="F27" s="533"/>
      <c r="G27" s="533"/>
      <c r="H27" s="533"/>
      <c r="I27" s="533"/>
      <c r="J27" s="534"/>
      <c r="K27" s="667">
        <v>2</v>
      </c>
      <c r="L27" s="668"/>
      <c r="M27" s="668"/>
      <c r="N27" s="904"/>
    </row>
    <row r="28" spans="1:14" ht="16.5" customHeight="1">
      <c r="A28" s="532" t="s">
        <v>284</v>
      </c>
      <c r="B28" s="533"/>
      <c r="C28" s="533"/>
      <c r="D28" s="533"/>
      <c r="E28" s="533"/>
      <c r="F28" s="533"/>
      <c r="G28" s="533"/>
      <c r="H28" s="533"/>
      <c r="I28" s="533"/>
      <c r="J28" s="534"/>
      <c r="K28" s="558">
        <v>35</v>
      </c>
      <c r="L28" s="657"/>
      <c r="M28" s="657"/>
      <c r="N28" s="559"/>
    </row>
    <row r="29" spans="1:15" ht="16.5" customHeight="1">
      <c r="A29" s="532" t="s">
        <v>768</v>
      </c>
      <c r="B29" s="533"/>
      <c r="C29" s="533"/>
      <c r="D29" s="533"/>
      <c r="E29" s="533"/>
      <c r="F29" s="533"/>
      <c r="G29" s="533"/>
      <c r="H29" s="533"/>
      <c r="I29" s="533"/>
      <c r="J29" s="534"/>
      <c r="K29" s="558">
        <v>0</v>
      </c>
      <c r="L29" s="657"/>
      <c r="M29" s="657"/>
      <c r="N29" s="559"/>
      <c r="O29" s="173"/>
    </row>
    <row r="30" spans="1:15" ht="17.25" customHeight="1">
      <c r="A30" s="532" t="s">
        <v>320</v>
      </c>
      <c r="B30" s="533"/>
      <c r="C30" s="533"/>
      <c r="D30" s="533"/>
      <c r="E30" s="533"/>
      <c r="F30" s="533"/>
      <c r="G30" s="533"/>
      <c r="H30" s="533"/>
      <c r="I30" s="533"/>
      <c r="J30" s="534"/>
      <c r="K30" s="558">
        <v>9</v>
      </c>
      <c r="L30" s="657"/>
      <c r="M30" s="657"/>
      <c r="N30" s="559"/>
      <c r="O30" s="173"/>
    </row>
    <row r="31" spans="1:15" ht="18.75" customHeight="1">
      <c r="A31" s="532" t="s">
        <v>719</v>
      </c>
      <c r="B31" s="533"/>
      <c r="C31" s="533"/>
      <c r="D31" s="533"/>
      <c r="E31" s="533"/>
      <c r="F31" s="533"/>
      <c r="G31" s="533"/>
      <c r="H31" s="533"/>
      <c r="I31" s="533"/>
      <c r="J31" s="534"/>
      <c r="K31" s="558">
        <v>0</v>
      </c>
      <c r="L31" s="657"/>
      <c r="M31" s="657"/>
      <c r="N31" s="559"/>
      <c r="O31" s="173"/>
    </row>
    <row r="32" spans="1:14" ht="16.5" customHeight="1">
      <c r="A32" s="532" t="s">
        <v>442</v>
      </c>
      <c r="B32" s="533"/>
      <c r="C32" s="533"/>
      <c r="D32" s="533"/>
      <c r="E32" s="533"/>
      <c r="F32" s="533"/>
      <c r="G32" s="533"/>
      <c r="H32" s="533"/>
      <c r="I32" s="533"/>
      <c r="J32" s="534"/>
      <c r="K32" s="558">
        <v>0</v>
      </c>
      <c r="L32" s="657"/>
      <c r="M32" s="657"/>
      <c r="N32" s="559"/>
    </row>
    <row r="34" spans="1:49" s="4" customFormat="1" ht="15.75" thickBot="1">
      <c r="A34" s="304" t="s">
        <v>869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AS34" s="5"/>
      <c r="AW34" s="111" t="s">
        <v>133</v>
      </c>
    </row>
    <row r="35" spans="1:49" s="4" customFormat="1" ht="15.75" thickBot="1">
      <c r="A35" s="566" t="s">
        <v>330</v>
      </c>
      <c r="B35" s="566"/>
      <c r="C35" s="566"/>
      <c r="D35" s="566"/>
      <c r="E35" s="566"/>
      <c r="F35" s="566"/>
      <c r="G35" s="566"/>
      <c r="H35" s="566"/>
      <c r="I35" s="566"/>
      <c r="J35" s="566"/>
      <c r="K35" s="915" t="s">
        <v>311</v>
      </c>
      <c r="L35" s="916"/>
      <c r="M35" s="916"/>
      <c r="N35" s="917"/>
      <c r="AS35" s="5" t="s">
        <v>143</v>
      </c>
      <c r="AW35" s="111" t="s">
        <v>510</v>
      </c>
    </row>
    <row r="36" spans="1:49" s="4" customFormat="1" ht="15.75" thickBot="1">
      <c r="A36" s="566"/>
      <c r="B36" s="566"/>
      <c r="C36" s="566"/>
      <c r="D36" s="566"/>
      <c r="E36" s="566"/>
      <c r="F36" s="566"/>
      <c r="G36" s="566"/>
      <c r="H36" s="566"/>
      <c r="I36" s="566"/>
      <c r="J36" s="566"/>
      <c r="K36" s="918"/>
      <c r="L36" s="919"/>
      <c r="M36" s="919"/>
      <c r="N36" s="920"/>
      <c r="AS36" s="5" t="s">
        <v>54</v>
      </c>
      <c r="AW36" s="111" t="s">
        <v>511</v>
      </c>
    </row>
    <row r="37" spans="1:49" s="4" customFormat="1" ht="15.75" thickBot="1">
      <c r="A37" s="291" t="s">
        <v>238</v>
      </c>
      <c r="B37" s="291"/>
      <c r="C37" s="291"/>
      <c r="D37" s="291"/>
      <c r="E37" s="291"/>
      <c r="F37" s="291"/>
      <c r="G37" s="291"/>
      <c r="H37" s="291"/>
      <c r="I37" s="291"/>
      <c r="J37" s="291"/>
      <c r="K37" s="535">
        <v>11</v>
      </c>
      <c r="L37" s="535"/>
      <c r="M37" s="535"/>
      <c r="N37" s="535"/>
      <c r="AS37" s="5" t="s">
        <v>53</v>
      </c>
      <c r="AW37" s="111" t="s">
        <v>513</v>
      </c>
    </row>
    <row r="38" spans="1:49" s="4" customFormat="1" ht="15.75" thickBot="1">
      <c r="A38" s="291" t="s">
        <v>239</v>
      </c>
      <c r="B38" s="291"/>
      <c r="C38" s="291"/>
      <c r="D38" s="291"/>
      <c r="E38" s="291"/>
      <c r="F38" s="291"/>
      <c r="G38" s="291"/>
      <c r="H38" s="291"/>
      <c r="I38" s="291"/>
      <c r="J38" s="291"/>
      <c r="K38" s="535">
        <v>11</v>
      </c>
      <c r="L38" s="535"/>
      <c r="M38" s="535"/>
      <c r="N38" s="535"/>
      <c r="AS38" s="5" t="s">
        <v>55</v>
      </c>
      <c r="AW38" s="111" t="s">
        <v>61</v>
      </c>
    </row>
    <row r="39" spans="1:49" s="4" customFormat="1" ht="15.75" thickBot="1">
      <c r="A39" s="291" t="s">
        <v>720</v>
      </c>
      <c r="B39" s="291"/>
      <c r="C39" s="291"/>
      <c r="D39" s="291"/>
      <c r="E39" s="291"/>
      <c r="F39" s="291"/>
      <c r="G39" s="291"/>
      <c r="H39" s="291"/>
      <c r="I39" s="291"/>
      <c r="J39" s="291"/>
      <c r="K39" s="535">
        <v>733</v>
      </c>
      <c r="L39" s="535"/>
      <c r="M39" s="535"/>
      <c r="N39" s="535"/>
      <c r="AS39" s="5" t="s">
        <v>142</v>
      </c>
      <c r="AW39" s="111" t="s">
        <v>62</v>
      </c>
    </row>
    <row r="40" spans="1:49" s="4" customFormat="1" ht="15.75" thickBot="1">
      <c r="A40" s="343" t="s">
        <v>240</v>
      </c>
      <c r="B40" s="343"/>
      <c r="C40" s="343"/>
      <c r="D40" s="343"/>
      <c r="E40" s="343"/>
      <c r="F40" s="343"/>
      <c r="G40" s="343"/>
      <c r="H40" s="343"/>
      <c r="I40" s="343"/>
      <c r="J40" s="343"/>
      <c r="K40" s="535">
        <v>11</v>
      </c>
      <c r="L40" s="535"/>
      <c r="M40" s="535"/>
      <c r="N40" s="535"/>
      <c r="AS40" s="5" t="s">
        <v>138</v>
      </c>
      <c r="AW40" s="111" t="s">
        <v>63</v>
      </c>
    </row>
    <row r="41" spans="1:49" s="4" customFormat="1" ht="16.5" customHeight="1" thickBot="1">
      <c r="A41" s="291" t="s">
        <v>387</v>
      </c>
      <c r="B41" s="291"/>
      <c r="C41" s="291"/>
      <c r="D41" s="291"/>
      <c r="E41" s="291"/>
      <c r="F41" s="291"/>
      <c r="G41" s="291"/>
      <c r="H41" s="291"/>
      <c r="I41" s="291"/>
      <c r="J41" s="291"/>
      <c r="K41" s="535">
        <v>107</v>
      </c>
      <c r="L41" s="535"/>
      <c r="M41" s="535"/>
      <c r="N41" s="535"/>
      <c r="AS41" s="5" t="s">
        <v>133</v>
      </c>
      <c r="AW41" s="111" t="s">
        <v>64</v>
      </c>
    </row>
    <row r="42" spans="1:49" s="4" customFormat="1" ht="16.5" customHeight="1" thickBot="1">
      <c r="A42" s="291" t="s">
        <v>5</v>
      </c>
      <c r="B42" s="291"/>
      <c r="C42" s="291"/>
      <c r="D42" s="291"/>
      <c r="E42" s="291"/>
      <c r="F42" s="291"/>
      <c r="G42" s="291"/>
      <c r="H42" s="291"/>
      <c r="I42" s="291"/>
      <c r="J42" s="291"/>
      <c r="K42" s="535">
        <v>35</v>
      </c>
      <c r="L42" s="535"/>
      <c r="M42" s="535"/>
      <c r="N42" s="535"/>
      <c r="AS42" s="5" t="s">
        <v>137</v>
      </c>
      <c r="AW42" s="111" t="s">
        <v>65</v>
      </c>
    </row>
    <row r="43" spans="1:49" s="4" customFormat="1" ht="16.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4"/>
      <c r="L43" s="164"/>
      <c r="M43" s="164"/>
      <c r="N43" s="164"/>
      <c r="AS43" s="165"/>
      <c r="AW43" s="111"/>
    </row>
    <row r="44" spans="1:5" ht="16.5" customHeight="1">
      <c r="A44" s="72"/>
      <c r="B44" s="72"/>
      <c r="C44" s="72"/>
      <c r="D44" s="72"/>
      <c r="E44" s="72"/>
    </row>
    <row r="45" spans="1:14" ht="16.5" customHeight="1">
      <c r="A45" s="304" t="s">
        <v>870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</row>
    <row r="46" spans="1:14" ht="16.5" customHeight="1">
      <c r="A46" s="305" t="s">
        <v>431</v>
      </c>
      <c r="B46" s="305"/>
      <c r="C46" s="305"/>
      <c r="D46" s="305"/>
      <c r="E46" s="305"/>
      <c r="F46" s="305"/>
      <c r="G46" s="305"/>
      <c r="H46" s="305"/>
      <c r="I46" s="305"/>
      <c r="J46" s="305"/>
      <c r="K46" s="914" t="s">
        <v>232</v>
      </c>
      <c r="L46" s="914"/>
      <c r="M46" s="914"/>
      <c r="N46" s="914"/>
    </row>
    <row r="47" spans="1:14" ht="16.5" customHeight="1">
      <c r="A47" s="343" t="s">
        <v>432</v>
      </c>
      <c r="B47" s="343"/>
      <c r="C47" s="343"/>
      <c r="D47" s="343"/>
      <c r="E47" s="343"/>
      <c r="F47" s="343"/>
      <c r="G47" s="343"/>
      <c r="H47" s="343"/>
      <c r="I47" s="343"/>
      <c r="J47" s="343"/>
      <c r="K47" s="535">
        <v>25</v>
      </c>
      <c r="L47" s="535"/>
      <c r="M47" s="535"/>
      <c r="N47" s="535"/>
    </row>
    <row r="48" spans="1:14" ht="16.5" customHeight="1">
      <c r="A48" s="343" t="s">
        <v>433</v>
      </c>
      <c r="B48" s="343"/>
      <c r="C48" s="343"/>
      <c r="D48" s="343"/>
      <c r="E48" s="343"/>
      <c r="F48" s="343"/>
      <c r="G48" s="343"/>
      <c r="H48" s="343"/>
      <c r="I48" s="343"/>
      <c r="J48" s="343"/>
      <c r="K48" s="535">
        <v>31</v>
      </c>
      <c r="L48" s="535"/>
      <c r="M48" s="535"/>
      <c r="N48" s="535"/>
    </row>
    <row r="49" spans="1:14" ht="16.5" customHeight="1">
      <c r="A49" s="343" t="s">
        <v>434</v>
      </c>
      <c r="B49" s="343"/>
      <c r="C49" s="343"/>
      <c r="D49" s="343"/>
      <c r="E49" s="343"/>
      <c r="F49" s="343"/>
      <c r="G49" s="343"/>
      <c r="H49" s="343"/>
      <c r="I49" s="343"/>
      <c r="J49" s="343"/>
      <c r="K49" s="535">
        <v>12</v>
      </c>
      <c r="L49" s="535"/>
      <c r="M49" s="535"/>
      <c r="N49" s="535"/>
    </row>
    <row r="50" spans="1:14" ht="16.5" customHeight="1">
      <c r="A50" s="343" t="s">
        <v>435</v>
      </c>
      <c r="B50" s="343"/>
      <c r="C50" s="343"/>
      <c r="D50" s="343"/>
      <c r="E50" s="343"/>
      <c r="F50" s="343"/>
      <c r="G50" s="343"/>
      <c r="H50" s="343"/>
      <c r="I50" s="343"/>
      <c r="J50" s="343"/>
      <c r="K50" s="535">
        <v>65</v>
      </c>
      <c r="L50" s="535"/>
      <c r="M50" s="535"/>
      <c r="N50" s="535"/>
    </row>
    <row r="51" spans="1:14" ht="16.5" customHeight="1">
      <c r="A51" s="343" t="s">
        <v>436</v>
      </c>
      <c r="B51" s="343"/>
      <c r="C51" s="343"/>
      <c r="D51" s="343"/>
      <c r="E51" s="343"/>
      <c r="F51" s="343"/>
      <c r="G51" s="343"/>
      <c r="H51" s="343"/>
      <c r="I51" s="343"/>
      <c r="J51" s="343"/>
      <c r="K51" s="535">
        <v>2</v>
      </c>
      <c r="L51" s="535"/>
      <c r="M51" s="535"/>
      <c r="N51" s="535"/>
    </row>
    <row r="52" spans="1:5" ht="16.5" customHeight="1">
      <c r="A52" s="72"/>
      <c r="B52" s="72"/>
      <c r="C52" s="72"/>
      <c r="D52" s="72"/>
      <c r="E52" s="72"/>
    </row>
    <row r="53" spans="1:14" ht="16.5" customHeight="1">
      <c r="A53" s="903" t="s">
        <v>452</v>
      </c>
      <c r="B53" s="903"/>
      <c r="C53" s="903"/>
      <c r="D53" s="903"/>
      <c r="E53" s="903"/>
      <c r="F53" s="903"/>
      <c r="G53" s="903"/>
      <c r="H53" s="903"/>
      <c r="I53" s="903"/>
      <c r="J53" s="903"/>
      <c r="K53" s="903"/>
      <c r="L53" s="903"/>
      <c r="M53" s="903"/>
      <c r="N53" s="903"/>
    </row>
    <row r="54" spans="1:15" ht="16.5" customHeight="1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5"/>
    </row>
    <row r="55" spans="1:15" ht="16.5" customHeight="1">
      <c r="A55" s="304" t="s">
        <v>871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143"/>
    </row>
    <row r="56" spans="1:14" ht="16.5" customHeight="1">
      <c r="A56" s="305" t="s">
        <v>420</v>
      </c>
      <c r="B56" s="305"/>
      <c r="C56" s="305"/>
      <c r="D56" s="305"/>
      <c r="E56" s="378" t="s">
        <v>313</v>
      </c>
      <c r="F56" s="378"/>
      <c r="G56" s="378"/>
      <c r="H56" s="378"/>
      <c r="I56" s="378"/>
      <c r="J56" s="378"/>
      <c r="K56" s="378"/>
      <c r="L56" s="378"/>
      <c r="M56" s="757" t="s">
        <v>126</v>
      </c>
      <c r="N56" s="757"/>
    </row>
    <row r="57" spans="1:17" ht="16.5" customHeight="1">
      <c r="A57" s="305"/>
      <c r="B57" s="305"/>
      <c r="C57" s="305"/>
      <c r="D57" s="305"/>
      <c r="E57" s="378" t="s">
        <v>157</v>
      </c>
      <c r="F57" s="378"/>
      <c r="G57" s="378" t="s">
        <v>158</v>
      </c>
      <c r="H57" s="378"/>
      <c r="I57" s="378" t="s">
        <v>159</v>
      </c>
      <c r="J57" s="378"/>
      <c r="K57" s="378" t="s">
        <v>160</v>
      </c>
      <c r="L57" s="378"/>
      <c r="M57" s="757"/>
      <c r="N57" s="757"/>
      <c r="O57" s="101"/>
      <c r="P57" s="101"/>
      <c r="Q57" s="101"/>
    </row>
    <row r="58" spans="1:14" ht="16.5" customHeight="1">
      <c r="A58" s="291" t="s">
        <v>684</v>
      </c>
      <c r="B58" s="291"/>
      <c r="C58" s="291"/>
      <c r="D58" s="291"/>
      <c r="E58" s="912">
        <v>2</v>
      </c>
      <c r="F58" s="912"/>
      <c r="G58" s="912">
        <v>0</v>
      </c>
      <c r="H58" s="912"/>
      <c r="I58" s="912">
        <v>0</v>
      </c>
      <c r="J58" s="912"/>
      <c r="K58" s="912">
        <v>0</v>
      </c>
      <c r="L58" s="912"/>
      <c r="M58" s="757">
        <f>E58+G58+I58+K58</f>
        <v>2</v>
      </c>
      <c r="N58" s="757"/>
    </row>
    <row r="59" spans="1:14" ht="16.5" customHeight="1">
      <c r="A59" s="291" t="s">
        <v>685</v>
      </c>
      <c r="B59" s="291"/>
      <c r="C59" s="291"/>
      <c r="D59" s="291"/>
      <c r="E59" s="912">
        <v>0</v>
      </c>
      <c r="F59" s="912"/>
      <c r="G59" s="912">
        <v>0</v>
      </c>
      <c r="H59" s="912"/>
      <c r="I59" s="912">
        <v>0</v>
      </c>
      <c r="J59" s="912"/>
      <c r="K59" s="912">
        <v>5</v>
      </c>
      <c r="L59" s="912"/>
      <c r="M59" s="757">
        <f>E59+G59+I59+K59</f>
        <v>5</v>
      </c>
      <c r="N59" s="757"/>
    </row>
    <row r="60" spans="1:14" ht="16.5" customHeight="1">
      <c r="A60" s="291" t="s">
        <v>696</v>
      </c>
      <c r="B60" s="291"/>
      <c r="C60" s="291"/>
      <c r="D60" s="291"/>
      <c r="E60" s="912">
        <v>2</v>
      </c>
      <c r="F60" s="912"/>
      <c r="G60" s="912">
        <v>0</v>
      </c>
      <c r="H60" s="912"/>
      <c r="I60" s="912">
        <v>0</v>
      </c>
      <c r="J60" s="912"/>
      <c r="K60" s="912">
        <v>0</v>
      </c>
      <c r="L60" s="912"/>
      <c r="M60" s="757">
        <f>E60+G60+I60+K60</f>
        <v>2</v>
      </c>
      <c r="N60" s="757"/>
    </row>
    <row r="61" spans="1:14" ht="16.5" customHeight="1">
      <c r="A61" s="291" t="s">
        <v>683</v>
      </c>
      <c r="B61" s="291"/>
      <c r="C61" s="291"/>
      <c r="D61" s="291"/>
      <c r="E61" s="912">
        <v>0</v>
      </c>
      <c r="F61" s="912"/>
      <c r="G61" s="912">
        <v>0</v>
      </c>
      <c r="H61" s="912"/>
      <c r="I61" s="912">
        <v>0</v>
      </c>
      <c r="J61" s="912"/>
      <c r="K61" s="912">
        <v>0</v>
      </c>
      <c r="L61" s="912"/>
      <c r="M61" s="757">
        <f>E61+G61+I61+K61</f>
        <v>0</v>
      </c>
      <c r="N61" s="757"/>
    </row>
    <row r="62" spans="1:14" ht="16.5" customHeight="1">
      <c r="A62" s="566" t="s">
        <v>126</v>
      </c>
      <c r="B62" s="566"/>
      <c r="C62" s="566"/>
      <c r="D62" s="566"/>
      <c r="E62" s="757">
        <f>SUM(E58:E61)</f>
        <v>4</v>
      </c>
      <c r="F62" s="757"/>
      <c r="G62" s="757">
        <f>SUM(G58:G61)</f>
        <v>0</v>
      </c>
      <c r="H62" s="757"/>
      <c r="I62" s="757">
        <f>SUM(I58:I61)</f>
        <v>0</v>
      </c>
      <c r="J62" s="757"/>
      <c r="K62" s="757">
        <f>SUM(K58:K61)</f>
        <v>5</v>
      </c>
      <c r="L62" s="757"/>
      <c r="M62" s="757">
        <f>E62+G62+I62+K62</f>
        <v>9</v>
      </c>
      <c r="N62" s="757"/>
    </row>
    <row r="63" spans="1:14" ht="16.5" customHeight="1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2"/>
      <c r="L63" s="162"/>
      <c r="M63" s="162"/>
      <c r="N63" s="162"/>
    </row>
    <row r="64" spans="1:15" ht="27.75" customHeight="1">
      <c r="A64" s="304" t="s">
        <v>909</v>
      </c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143"/>
    </row>
    <row r="65" spans="1:17" ht="16.5" customHeight="1">
      <c r="A65" s="353" t="s">
        <v>743</v>
      </c>
      <c r="B65" s="354"/>
      <c r="C65" s="354"/>
      <c r="D65" s="355"/>
      <c r="E65" s="378" t="s">
        <v>313</v>
      </c>
      <c r="F65" s="378"/>
      <c r="G65" s="378"/>
      <c r="H65" s="378"/>
      <c r="I65" s="378"/>
      <c r="J65" s="378"/>
      <c r="K65" s="378"/>
      <c r="L65" s="378"/>
      <c r="M65" s="757" t="s">
        <v>126</v>
      </c>
      <c r="N65" s="757"/>
      <c r="O65" s="101"/>
      <c r="P65" s="101"/>
      <c r="Q65" s="101"/>
    </row>
    <row r="66" spans="1:14" ht="16.5" customHeight="1">
      <c r="A66" s="356"/>
      <c r="B66" s="357"/>
      <c r="C66" s="357"/>
      <c r="D66" s="358"/>
      <c r="E66" s="378" t="s">
        <v>157</v>
      </c>
      <c r="F66" s="378"/>
      <c r="G66" s="378" t="s">
        <v>158</v>
      </c>
      <c r="H66" s="378"/>
      <c r="I66" s="378" t="s">
        <v>159</v>
      </c>
      <c r="J66" s="378"/>
      <c r="K66" s="378" t="s">
        <v>160</v>
      </c>
      <c r="L66" s="378"/>
      <c r="M66" s="757"/>
      <c r="N66" s="757"/>
    </row>
    <row r="67" spans="1:14" ht="16.5" customHeight="1">
      <c r="A67" s="889" t="s">
        <v>686</v>
      </c>
      <c r="B67" s="890"/>
      <c r="C67" s="890"/>
      <c r="D67" s="890"/>
      <c r="E67" s="912">
        <v>0</v>
      </c>
      <c r="F67" s="912"/>
      <c r="G67" s="912">
        <v>0</v>
      </c>
      <c r="H67" s="912"/>
      <c r="I67" s="912">
        <v>0</v>
      </c>
      <c r="J67" s="912"/>
      <c r="K67" s="912">
        <v>0</v>
      </c>
      <c r="L67" s="912"/>
      <c r="M67" s="757">
        <f>E67+G67+I67+K67</f>
        <v>0</v>
      </c>
      <c r="N67" s="757"/>
    </row>
    <row r="68" spans="1:14" ht="16.5" customHeight="1">
      <c r="A68" s="889" t="s">
        <v>687</v>
      </c>
      <c r="B68" s="890"/>
      <c r="C68" s="890"/>
      <c r="D68" s="891"/>
      <c r="E68" s="912">
        <v>0</v>
      </c>
      <c r="F68" s="912"/>
      <c r="G68" s="912">
        <v>0</v>
      </c>
      <c r="H68" s="912"/>
      <c r="I68" s="912">
        <v>0</v>
      </c>
      <c r="J68" s="912"/>
      <c r="K68" s="912">
        <v>0</v>
      </c>
      <c r="L68" s="912"/>
      <c r="M68" s="757">
        <f aca="true" t="shared" si="0" ref="M68:M76">E68+G68+I68+K68</f>
        <v>0</v>
      </c>
      <c r="N68" s="757"/>
    </row>
    <row r="69" spans="1:14" ht="16.5" customHeight="1">
      <c r="A69" s="889" t="s">
        <v>688</v>
      </c>
      <c r="B69" s="890"/>
      <c r="C69" s="890"/>
      <c r="D69" s="891"/>
      <c r="E69" s="912">
        <v>0</v>
      </c>
      <c r="F69" s="912"/>
      <c r="G69" s="912">
        <v>0</v>
      </c>
      <c r="H69" s="912"/>
      <c r="I69" s="912">
        <v>0</v>
      </c>
      <c r="J69" s="912"/>
      <c r="K69" s="912">
        <v>0</v>
      </c>
      <c r="L69" s="912"/>
      <c r="M69" s="757">
        <f t="shared" si="0"/>
        <v>0</v>
      </c>
      <c r="N69" s="757"/>
    </row>
    <row r="70" spans="1:14" ht="16.5" customHeight="1">
      <c r="A70" s="889" t="s">
        <v>689</v>
      </c>
      <c r="B70" s="890"/>
      <c r="C70" s="890"/>
      <c r="D70" s="891"/>
      <c r="E70" s="912">
        <v>0</v>
      </c>
      <c r="F70" s="912"/>
      <c r="G70" s="912">
        <v>0</v>
      </c>
      <c r="H70" s="912"/>
      <c r="I70" s="912">
        <v>0</v>
      </c>
      <c r="J70" s="912"/>
      <c r="K70" s="912">
        <v>0</v>
      </c>
      <c r="L70" s="912"/>
      <c r="M70" s="757">
        <f t="shared" si="0"/>
        <v>0</v>
      </c>
      <c r="N70" s="757"/>
    </row>
    <row r="71" spans="1:14" ht="16.5" customHeight="1">
      <c r="A71" s="889" t="s">
        <v>690</v>
      </c>
      <c r="B71" s="890"/>
      <c r="C71" s="890"/>
      <c r="D71" s="891"/>
      <c r="E71" s="924">
        <v>0</v>
      </c>
      <c r="F71" s="924"/>
      <c r="G71" s="925">
        <v>0</v>
      </c>
      <c r="H71" s="925"/>
      <c r="I71" s="925">
        <v>0</v>
      </c>
      <c r="J71" s="925"/>
      <c r="K71" s="925">
        <v>0</v>
      </c>
      <c r="L71" s="925"/>
      <c r="M71" s="757">
        <f t="shared" si="0"/>
        <v>0</v>
      </c>
      <c r="N71" s="757"/>
    </row>
    <row r="72" spans="1:14" ht="16.5" customHeight="1">
      <c r="A72" s="889" t="s">
        <v>691</v>
      </c>
      <c r="B72" s="890"/>
      <c r="C72" s="890"/>
      <c r="D72" s="891"/>
      <c r="E72" s="912">
        <v>0</v>
      </c>
      <c r="F72" s="912"/>
      <c r="G72" s="912">
        <v>0</v>
      </c>
      <c r="H72" s="912"/>
      <c r="I72" s="912">
        <v>0</v>
      </c>
      <c r="J72" s="912"/>
      <c r="K72" s="912">
        <v>0</v>
      </c>
      <c r="L72" s="912"/>
      <c r="M72" s="757">
        <f t="shared" si="0"/>
        <v>0</v>
      </c>
      <c r="N72" s="757"/>
    </row>
    <row r="73" spans="1:14" ht="16.5" customHeight="1">
      <c r="A73" s="889" t="s">
        <v>692</v>
      </c>
      <c r="B73" s="890"/>
      <c r="C73" s="890"/>
      <c r="D73" s="891"/>
      <c r="E73" s="912">
        <v>0</v>
      </c>
      <c r="F73" s="912"/>
      <c r="G73" s="912">
        <v>0</v>
      </c>
      <c r="H73" s="912"/>
      <c r="I73" s="912">
        <v>0</v>
      </c>
      <c r="J73" s="912"/>
      <c r="K73" s="912">
        <v>0</v>
      </c>
      <c r="L73" s="912"/>
      <c r="M73" s="757">
        <f t="shared" si="0"/>
        <v>0</v>
      </c>
      <c r="N73" s="757"/>
    </row>
    <row r="74" spans="1:14" ht="16.5" customHeight="1">
      <c r="A74" s="889" t="s">
        <v>693</v>
      </c>
      <c r="B74" s="890"/>
      <c r="C74" s="890"/>
      <c r="D74" s="891"/>
      <c r="E74" s="912">
        <v>0</v>
      </c>
      <c r="F74" s="912"/>
      <c r="G74" s="912">
        <v>0</v>
      </c>
      <c r="H74" s="912"/>
      <c r="I74" s="912">
        <v>0</v>
      </c>
      <c r="J74" s="912"/>
      <c r="K74" s="912">
        <v>0</v>
      </c>
      <c r="L74" s="912"/>
      <c r="M74" s="757">
        <f t="shared" si="0"/>
        <v>0</v>
      </c>
      <c r="N74" s="757"/>
    </row>
    <row r="75" spans="1:14" ht="16.5" customHeight="1">
      <c r="A75" s="889" t="s">
        <v>694</v>
      </c>
      <c r="B75" s="890"/>
      <c r="C75" s="890"/>
      <c r="D75" s="891"/>
      <c r="E75" s="912">
        <v>0</v>
      </c>
      <c r="F75" s="912"/>
      <c r="G75" s="912">
        <v>0</v>
      </c>
      <c r="H75" s="912"/>
      <c r="I75" s="912">
        <v>0</v>
      </c>
      <c r="J75" s="912"/>
      <c r="K75" s="912">
        <v>0</v>
      </c>
      <c r="L75" s="912"/>
      <c r="M75" s="757">
        <f t="shared" si="0"/>
        <v>0</v>
      </c>
      <c r="N75" s="757"/>
    </row>
    <row r="76" spans="1:14" ht="16.5" customHeight="1">
      <c r="A76" s="892" t="s">
        <v>695</v>
      </c>
      <c r="B76" s="893"/>
      <c r="C76" s="893"/>
      <c r="D76" s="893"/>
      <c r="E76" s="336">
        <v>0</v>
      </c>
      <c r="F76" s="336"/>
      <c r="G76" s="336">
        <v>0</v>
      </c>
      <c r="H76" s="336"/>
      <c r="I76" s="336">
        <v>0</v>
      </c>
      <c r="J76" s="336"/>
      <c r="K76" s="336">
        <v>0</v>
      </c>
      <c r="L76" s="336"/>
      <c r="M76" s="757">
        <f t="shared" si="0"/>
        <v>0</v>
      </c>
      <c r="N76" s="757"/>
    </row>
    <row r="77" spans="1:8" ht="16.5" customHeight="1">
      <c r="A77" s="72"/>
      <c r="B77" s="72"/>
      <c r="C77" s="72"/>
      <c r="D77" s="72"/>
      <c r="E77" s="72"/>
      <c r="F77" s="72"/>
      <c r="G77" s="72"/>
      <c r="H77" s="72"/>
    </row>
    <row r="78" spans="1:14" ht="21" customHeight="1">
      <c r="A78" s="903" t="s">
        <v>453</v>
      </c>
      <c r="B78" s="903"/>
      <c r="C78" s="903"/>
      <c r="D78" s="903"/>
      <c r="E78" s="903"/>
      <c r="F78" s="903"/>
      <c r="G78" s="903"/>
      <c r="H78" s="903"/>
      <c r="I78" s="903"/>
      <c r="J78" s="903"/>
      <c r="K78" s="903"/>
      <c r="L78" s="903"/>
      <c r="M78" s="903"/>
      <c r="N78" s="903"/>
    </row>
    <row r="79" spans="1:8" ht="14.25" customHeight="1">
      <c r="A79" s="89"/>
      <c r="B79" s="72"/>
      <c r="C79" s="72"/>
      <c r="D79" s="72"/>
      <c r="E79" s="72"/>
      <c r="F79" s="72"/>
      <c r="G79" s="72"/>
      <c r="H79" s="72"/>
    </row>
    <row r="80" spans="1:14" ht="20.25" customHeight="1">
      <c r="A80" s="304" t="s">
        <v>872</v>
      </c>
      <c r="B80" s="304"/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4"/>
    </row>
    <row r="81" spans="1:14" ht="17.25" customHeight="1">
      <c r="A81" s="550" t="s">
        <v>420</v>
      </c>
      <c r="B81" s="551"/>
      <c r="C81" s="551"/>
      <c r="D81" s="551"/>
      <c r="E81" s="551"/>
      <c r="F81" s="551"/>
      <c r="G81" s="378" t="s">
        <v>313</v>
      </c>
      <c r="H81" s="378"/>
      <c r="I81" s="378"/>
      <c r="J81" s="378"/>
      <c r="K81" s="378"/>
      <c r="L81" s="378"/>
      <c r="M81" s="757" t="s">
        <v>126</v>
      </c>
      <c r="N81" s="757"/>
    </row>
    <row r="82" spans="1:15" ht="18.75" customHeight="1">
      <c r="A82" s="553"/>
      <c r="B82" s="554"/>
      <c r="C82" s="554"/>
      <c r="D82" s="554"/>
      <c r="E82" s="554"/>
      <c r="F82" s="554"/>
      <c r="G82" s="378" t="s">
        <v>769</v>
      </c>
      <c r="H82" s="378"/>
      <c r="I82" s="378" t="s">
        <v>159</v>
      </c>
      <c r="J82" s="378"/>
      <c r="K82" s="378" t="s">
        <v>160</v>
      </c>
      <c r="L82" s="378"/>
      <c r="M82" s="757"/>
      <c r="N82" s="757"/>
      <c r="O82" s="97"/>
    </row>
    <row r="83" spans="1:15" ht="21" customHeight="1">
      <c r="A83" s="292" t="s">
        <v>259</v>
      </c>
      <c r="B83" s="293"/>
      <c r="C83" s="293"/>
      <c r="D83" s="293"/>
      <c r="E83" s="293"/>
      <c r="F83" s="294"/>
      <c r="G83" s="926">
        <v>0</v>
      </c>
      <c r="H83" s="927"/>
      <c r="I83" s="926">
        <v>0</v>
      </c>
      <c r="J83" s="927"/>
      <c r="K83" s="926">
        <v>0</v>
      </c>
      <c r="L83" s="927"/>
      <c r="M83" s="753">
        <f>G83+I83+K83</f>
        <v>0</v>
      </c>
      <c r="N83" s="754"/>
      <c r="O83" s="97"/>
    </row>
    <row r="84" spans="1:14" ht="24" customHeight="1">
      <c r="A84" s="292" t="s">
        <v>260</v>
      </c>
      <c r="B84" s="293"/>
      <c r="C84" s="293"/>
      <c r="D84" s="293"/>
      <c r="E84" s="293"/>
      <c r="F84" s="294"/>
      <c r="G84" s="912">
        <v>0</v>
      </c>
      <c r="H84" s="912"/>
      <c r="I84" s="912">
        <v>0</v>
      </c>
      <c r="J84" s="912"/>
      <c r="K84" s="912">
        <v>0</v>
      </c>
      <c r="L84" s="912"/>
      <c r="M84" s="753">
        <f>G84+I84+K84</f>
        <v>0</v>
      </c>
      <c r="N84" s="754"/>
    </row>
    <row r="85" spans="1:14" ht="22.5" customHeight="1">
      <c r="A85" s="532" t="s">
        <v>421</v>
      </c>
      <c r="B85" s="533"/>
      <c r="C85" s="533"/>
      <c r="D85" s="533"/>
      <c r="E85" s="533"/>
      <c r="F85" s="534"/>
      <c r="G85" s="912">
        <v>2</v>
      </c>
      <c r="H85" s="912"/>
      <c r="I85" s="912">
        <v>0</v>
      </c>
      <c r="J85" s="912"/>
      <c r="K85" s="912">
        <v>0</v>
      </c>
      <c r="L85" s="912"/>
      <c r="M85" s="753">
        <f>G85+I85+K85</f>
        <v>2</v>
      </c>
      <c r="N85" s="754"/>
    </row>
    <row r="86" spans="1:14" ht="28.5" customHeight="1">
      <c r="A86" s="292" t="s">
        <v>422</v>
      </c>
      <c r="B86" s="293"/>
      <c r="C86" s="293"/>
      <c r="D86" s="293"/>
      <c r="E86" s="293"/>
      <c r="F86" s="294"/>
      <c r="G86" s="912">
        <v>0</v>
      </c>
      <c r="H86" s="912"/>
      <c r="I86" s="912">
        <v>0</v>
      </c>
      <c r="J86" s="912"/>
      <c r="K86" s="912">
        <v>0</v>
      </c>
      <c r="L86" s="912"/>
      <c r="M86" s="753">
        <f>G86+I86+K86</f>
        <v>0</v>
      </c>
      <c r="N86" s="754"/>
    </row>
    <row r="87" spans="1:14" ht="16.5" customHeight="1">
      <c r="A87" s="928" t="s">
        <v>126</v>
      </c>
      <c r="B87" s="929"/>
      <c r="C87" s="929"/>
      <c r="D87" s="929"/>
      <c r="E87" s="929"/>
      <c r="F87" s="930"/>
      <c r="G87" s="378">
        <f>SUM(G83:G86)</f>
        <v>2</v>
      </c>
      <c r="H87" s="378"/>
      <c r="I87" s="378">
        <f>SUM(I83:I86)</f>
        <v>0</v>
      </c>
      <c r="J87" s="378"/>
      <c r="K87" s="378">
        <f>SUM(K83:K86)</f>
        <v>0</v>
      </c>
      <c r="L87" s="378"/>
      <c r="M87" s="753">
        <f>G87+I87+K87</f>
        <v>2</v>
      </c>
      <c r="N87" s="754"/>
    </row>
    <row r="88" spans="1:14" ht="16.5" customHeight="1">
      <c r="A88" s="201"/>
      <c r="B88" s="202"/>
      <c r="C88" s="202"/>
      <c r="D88" s="200"/>
      <c r="E88" s="911"/>
      <c r="F88" s="911"/>
      <c r="G88" s="913"/>
      <c r="H88" s="913"/>
      <c r="I88" s="913"/>
      <c r="J88" s="913"/>
      <c r="K88" s="913"/>
      <c r="L88" s="913"/>
      <c r="M88" s="911"/>
      <c r="N88" s="911"/>
    </row>
    <row r="89" spans="1:14" ht="18.75" customHeight="1">
      <c r="A89" s="903" t="s">
        <v>454</v>
      </c>
      <c r="B89" s="903"/>
      <c r="C89" s="903"/>
      <c r="D89" s="903"/>
      <c r="E89" s="903"/>
      <c r="F89" s="903"/>
      <c r="G89" s="903"/>
      <c r="H89" s="903"/>
      <c r="I89" s="903"/>
      <c r="J89" s="903"/>
      <c r="K89" s="903"/>
      <c r="L89" s="903"/>
      <c r="M89" s="903"/>
      <c r="N89" s="903"/>
    </row>
    <row r="90" spans="1:8" ht="16.5" customHeight="1">
      <c r="A90" s="72"/>
      <c r="B90" s="72"/>
      <c r="C90" s="72"/>
      <c r="D90" s="72"/>
      <c r="E90" s="72"/>
      <c r="F90" s="72"/>
      <c r="G90" s="72"/>
      <c r="H90" s="72"/>
    </row>
    <row r="91" spans="1:14" ht="33.75" customHeight="1">
      <c r="A91" s="304" t="s">
        <v>873</v>
      </c>
      <c r="B91" s="304"/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</row>
    <row r="92" spans="1:15" ht="16.5" customHeight="1">
      <c r="A92" s="550" t="s">
        <v>420</v>
      </c>
      <c r="B92" s="551"/>
      <c r="C92" s="551"/>
      <c r="D92" s="552"/>
      <c r="E92" s="378" t="s">
        <v>313</v>
      </c>
      <c r="F92" s="378"/>
      <c r="G92" s="378"/>
      <c r="H92" s="378"/>
      <c r="I92" s="378"/>
      <c r="J92" s="378"/>
      <c r="K92" s="378"/>
      <c r="L92" s="378"/>
      <c r="M92" s="757" t="s">
        <v>126</v>
      </c>
      <c r="N92" s="757"/>
      <c r="O92" s="203"/>
    </row>
    <row r="93" spans="1:14" ht="16.5" customHeight="1">
      <c r="A93" s="553"/>
      <c r="B93" s="554"/>
      <c r="C93" s="554"/>
      <c r="D93" s="555"/>
      <c r="E93" s="378" t="s">
        <v>157</v>
      </c>
      <c r="F93" s="378"/>
      <c r="G93" s="378" t="s">
        <v>158</v>
      </c>
      <c r="H93" s="378"/>
      <c r="I93" s="378" t="s">
        <v>159</v>
      </c>
      <c r="J93" s="378"/>
      <c r="K93" s="378" t="s">
        <v>160</v>
      </c>
      <c r="L93" s="378"/>
      <c r="M93" s="757"/>
      <c r="N93" s="757"/>
    </row>
    <row r="94" spans="1:14" ht="16.5" customHeight="1">
      <c r="A94" s="292" t="s">
        <v>234</v>
      </c>
      <c r="B94" s="293"/>
      <c r="C94" s="293"/>
      <c r="D94" s="293"/>
      <c r="E94" s="912">
        <v>4</v>
      </c>
      <c r="F94" s="912"/>
      <c r="G94" s="912">
        <v>3</v>
      </c>
      <c r="H94" s="912"/>
      <c r="I94" s="912">
        <v>14</v>
      </c>
      <c r="J94" s="912"/>
      <c r="K94" s="912">
        <v>0</v>
      </c>
      <c r="L94" s="912"/>
      <c r="M94" s="757">
        <f>E94+G94+I94+K94</f>
        <v>21</v>
      </c>
      <c r="N94" s="757"/>
    </row>
    <row r="95" spans="1:14" ht="16.5" customHeight="1">
      <c r="A95" s="292" t="s">
        <v>233</v>
      </c>
      <c r="B95" s="293"/>
      <c r="C95" s="293"/>
      <c r="D95" s="293"/>
      <c r="E95" s="932">
        <v>0</v>
      </c>
      <c r="F95" s="933"/>
      <c r="G95" s="932">
        <v>2</v>
      </c>
      <c r="H95" s="933"/>
      <c r="I95" s="932">
        <v>9</v>
      </c>
      <c r="J95" s="933"/>
      <c r="K95" s="932">
        <v>0</v>
      </c>
      <c r="L95" s="933"/>
      <c r="M95" s="757">
        <f>E95+G95+I95+K95</f>
        <v>11</v>
      </c>
      <c r="N95" s="757"/>
    </row>
    <row r="96" spans="1:14" ht="26.25" customHeight="1">
      <c r="A96" s="292" t="s">
        <v>423</v>
      </c>
      <c r="B96" s="293"/>
      <c r="C96" s="293"/>
      <c r="D96" s="293"/>
      <c r="E96" s="912">
        <v>5</v>
      </c>
      <c r="F96" s="912"/>
      <c r="G96" s="912">
        <v>0</v>
      </c>
      <c r="H96" s="912"/>
      <c r="I96" s="912">
        <v>8</v>
      </c>
      <c r="J96" s="912"/>
      <c r="K96" s="912">
        <v>0</v>
      </c>
      <c r="L96" s="912"/>
      <c r="M96" s="757">
        <f>E96+G96+I96+K96</f>
        <v>13</v>
      </c>
      <c r="N96" s="757"/>
    </row>
    <row r="97" spans="1:14" ht="18.75" customHeight="1">
      <c r="A97" s="931" t="s">
        <v>126</v>
      </c>
      <c r="B97" s="931"/>
      <c r="C97" s="931"/>
      <c r="D97" s="931"/>
      <c r="E97" s="378">
        <f>SUM(E94:E96)</f>
        <v>9</v>
      </c>
      <c r="F97" s="378"/>
      <c r="G97" s="378">
        <f>SUM(G94:G96)</f>
        <v>5</v>
      </c>
      <c r="H97" s="378"/>
      <c r="I97" s="378">
        <f>SUM(I94:I96)</f>
        <v>31</v>
      </c>
      <c r="J97" s="378"/>
      <c r="K97" s="378">
        <f>SUM(K94:K96)</f>
        <v>0</v>
      </c>
      <c r="L97" s="378"/>
      <c r="M97" s="757">
        <f>E97+G97+I97+K97</f>
        <v>45</v>
      </c>
      <c r="N97" s="757"/>
    </row>
    <row r="98" spans="1:14" ht="20.25" customHeight="1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162"/>
      <c r="L98" s="162"/>
      <c r="M98" s="162"/>
      <c r="N98" s="162"/>
    </row>
    <row r="99" spans="1:14" ht="16.5" customHeight="1">
      <c r="A99" s="903" t="s">
        <v>455</v>
      </c>
      <c r="B99" s="903"/>
      <c r="C99" s="903"/>
      <c r="D99" s="903"/>
      <c r="E99" s="903"/>
      <c r="F99" s="903"/>
      <c r="G99" s="903"/>
      <c r="H99" s="903"/>
      <c r="I99" s="903"/>
      <c r="J99" s="903"/>
      <c r="K99" s="903"/>
      <c r="L99" s="903"/>
      <c r="M99" s="903"/>
      <c r="N99" s="903"/>
    </row>
    <row r="100" spans="1:8" ht="16.5" customHeight="1">
      <c r="A100" s="72"/>
      <c r="B100" s="72"/>
      <c r="C100" s="72"/>
      <c r="D100" s="72"/>
      <c r="E100" s="72"/>
      <c r="F100" s="72"/>
      <c r="G100" s="72"/>
      <c r="H100" s="72"/>
    </row>
    <row r="101" spans="1:14" ht="25.5" customHeight="1">
      <c r="A101" s="304" t="s">
        <v>874</v>
      </c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</row>
    <row r="102" spans="1:14" ht="26.25" customHeight="1">
      <c r="A102" s="550" t="s">
        <v>420</v>
      </c>
      <c r="B102" s="551"/>
      <c r="C102" s="552"/>
      <c r="D102" s="345" t="s">
        <v>428</v>
      </c>
      <c r="E102" s="346"/>
      <c r="F102" s="346"/>
      <c r="G102" s="346"/>
      <c r="H102" s="346"/>
      <c r="I102" s="346"/>
      <c r="J102" s="346"/>
      <c r="K102" s="346"/>
      <c r="L102" s="346"/>
      <c r="M102" s="346"/>
      <c r="N102" s="347"/>
    </row>
    <row r="103" spans="1:14" ht="26.25" customHeight="1">
      <c r="A103" s="553"/>
      <c r="B103" s="554"/>
      <c r="C103" s="555"/>
      <c r="D103" s="894" t="s">
        <v>417</v>
      </c>
      <c r="E103" s="895"/>
      <c r="F103" s="894" t="s">
        <v>418</v>
      </c>
      <c r="G103" s="895"/>
      <c r="H103" s="894" t="s">
        <v>429</v>
      </c>
      <c r="I103" s="895"/>
      <c r="J103" s="894" t="s">
        <v>430</v>
      </c>
      <c r="K103" s="895"/>
      <c r="L103" s="894" t="s">
        <v>419</v>
      </c>
      <c r="M103" s="895"/>
      <c r="N103" s="17" t="s">
        <v>126</v>
      </c>
    </row>
    <row r="104" spans="1:14" ht="37.5" customHeight="1">
      <c r="A104" s="292" t="s">
        <v>424</v>
      </c>
      <c r="B104" s="293"/>
      <c r="C104" s="294"/>
      <c r="D104" s="896">
        <v>0</v>
      </c>
      <c r="E104" s="897"/>
      <c r="F104" s="896">
        <v>0</v>
      </c>
      <c r="G104" s="897"/>
      <c r="H104" s="896">
        <v>0</v>
      </c>
      <c r="I104" s="897"/>
      <c r="J104" s="896">
        <v>0</v>
      </c>
      <c r="K104" s="897"/>
      <c r="L104" s="896">
        <v>0</v>
      </c>
      <c r="M104" s="897"/>
      <c r="N104" s="228">
        <f>D104+F104+H104+J104+L104</f>
        <v>0</v>
      </c>
    </row>
    <row r="105" spans="1:14" ht="30" customHeight="1">
      <c r="A105" s="292" t="s">
        <v>425</v>
      </c>
      <c r="B105" s="293"/>
      <c r="C105" s="294"/>
      <c r="D105" s="896">
        <v>0</v>
      </c>
      <c r="E105" s="897"/>
      <c r="F105" s="896">
        <v>0</v>
      </c>
      <c r="G105" s="897"/>
      <c r="H105" s="896">
        <v>0</v>
      </c>
      <c r="I105" s="897"/>
      <c r="J105" s="896">
        <v>0</v>
      </c>
      <c r="K105" s="897"/>
      <c r="L105" s="896">
        <v>0</v>
      </c>
      <c r="M105" s="897"/>
      <c r="N105" s="228">
        <f aca="true" t="shared" si="1" ref="N105:N111">D105+F105+H105+J105+L105</f>
        <v>0</v>
      </c>
    </row>
    <row r="106" spans="1:14" ht="33.75" customHeight="1">
      <c r="A106" s="292" t="s">
        <v>426</v>
      </c>
      <c r="B106" s="293"/>
      <c r="C106" s="294"/>
      <c r="D106" s="896">
        <v>0</v>
      </c>
      <c r="E106" s="897"/>
      <c r="F106" s="896">
        <v>0</v>
      </c>
      <c r="G106" s="897"/>
      <c r="H106" s="896">
        <v>0</v>
      </c>
      <c r="I106" s="897"/>
      <c r="J106" s="896">
        <v>0</v>
      </c>
      <c r="K106" s="897"/>
      <c r="L106" s="896">
        <v>0</v>
      </c>
      <c r="M106" s="897"/>
      <c r="N106" s="228">
        <f t="shared" si="1"/>
        <v>0</v>
      </c>
    </row>
    <row r="107" spans="1:14" ht="24.75" customHeight="1">
      <c r="A107" s="292" t="s">
        <v>427</v>
      </c>
      <c r="B107" s="293"/>
      <c r="C107" s="294"/>
      <c r="D107" s="896">
        <v>0</v>
      </c>
      <c r="E107" s="897"/>
      <c r="F107" s="896">
        <v>0</v>
      </c>
      <c r="G107" s="897"/>
      <c r="H107" s="896">
        <v>0</v>
      </c>
      <c r="I107" s="897"/>
      <c r="J107" s="896">
        <v>0</v>
      </c>
      <c r="K107" s="897"/>
      <c r="L107" s="896">
        <v>0</v>
      </c>
      <c r="M107" s="897"/>
      <c r="N107" s="228">
        <f t="shared" si="1"/>
        <v>0</v>
      </c>
    </row>
    <row r="108" spans="1:14" ht="16.5" customHeight="1">
      <c r="A108" s="582" t="s">
        <v>438</v>
      </c>
      <c r="B108" s="908"/>
      <c r="C108" s="909"/>
      <c r="D108" s="896">
        <v>0</v>
      </c>
      <c r="E108" s="910"/>
      <c r="F108" s="896">
        <v>0</v>
      </c>
      <c r="G108" s="897"/>
      <c r="H108" s="896">
        <v>0</v>
      </c>
      <c r="I108" s="897"/>
      <c r="J108" s="896">
        <v>0</v>
      </c>
      <c r="K108" s="897"/>
      <c r="L108" s="896">
        <v>0</v>
      </c>
      <c r="M108" s="897"/>
      <c r="N108" s="228">
        <f t="shared" si="1"/>
        <v>0</v>
      </c>
    </row>
    <row r="109" spans="1:15" ht="28.5" customHeight="1">
      <c r="A109" s="292" t="s">
        <v>199</v>
      </c>
      <c r="B109" s="293"/>
      <c r="C109" s="294"/>
      <c r="D109" s="896">
        <v>0</v>
      </c>
      <c r="E109" s="897"/>
      <c r="F109" s="896">
        <v>0</v>
      </c>
      <c r="G109" s="897"/>
      <c r="H109" s="896">
        <v>0</v>
      </c>
      <c r="I109" s="897"/>
      <c r="J109" s="896">
        <v>0</v>
      </c>
      <c r="K109" s="897"/>
      <c r="L109" s="896">
        <v>0</v>
      </c>
      <c r="M109" s="897"/>
      <c r="N109" s="228">
        <f t="shared" si="1"/>
        <v>0</v>
      </c>
      <c r="O109" s="2"/>
    </row>
    <row r="110" spans="1:15" ht="16.5" customHeight="1">
      <c r="A110" s="292" t="s">
        <v>364</v>
      </c>
      <c r="B110" s="293"/>
      <c r="C110" s="294"/>
      <c r="D110" s="896">
        <v>0</v>
      </c>
      <c r="E110" s="897"/>
      <c r="F110" s="896">
        <v>0</v>
      </c>
      <c r="G110" s="897"/>
      <c r="H110" s="896">
        <v>0</v>
      </c>
      <c r="I110" s="897"/>
      <c r="J110" s="896">
        <v>0</v>
      </c>
      <c r="K110" s="897"/>
      <c r="L110" s="896">
        <v>0</v>
      </c>
      <c r="M110" s="897"/>
      <c r="N110" s="228">
        <f t="shared" si="1"/>
        <v>0</v>
      </c>
      <c r="O110" s="2"/>
    </row>
    <row r="111" spans="1:15" ht="16.5" customHeight="1">
      <c r="A111" s="905" t="s">
        <v>126</v>
      </c>
      <c r="B111" s="906"/>
      <c r="C111" s="907"/>
      <c r="D111" s="337">
        <f>SUM(D104:D110)</f>
        <v>0</v>
      </c>
      <c r="E111" s="337"/>
      <c r="F111" s="337">
        <f>SUM(F104:G110)</f>
        <v>0</v>
      </c>
      <c r="G111" s="337"/>
      <c r="H111" s="337">
        <f>SUM(H104:I110)</f>
        <v>0</v>
      </c>
      <c r="I111" s="337"/>
      <c r="J111" s="337">
        <f>SUM(J104:K110)</f>
        <v>0</v>
      </c>
      <c r="K111" s="337"/>
      <c r="L111" s="337">
        <f>SUM(L104:M110)</f>
        <v>0</v>
      </c>
      <c r="M111" s="337"/>
      <c r="N111" s="228">
        <f t="shared" si="1"/>
        <v>0</v>
      </c>
      <c r="O111" s="2"/>
    </row>
    <row r="112" ht="16.5" customHeight="1">
      <c r="O112" s="2"/>
    </row>
    <row r="113" ht="16.5" customHeight="1">
      <c r="O113" s="2"/>
    </row>
    <row r="114" ht="16.5" customHeight="1">
      <c r="O114" s="2"/>
    </row>
    <row r="115" ht="16.5" customHeight="1">
      <c r="O115" s="2"/>
    </row>
    <row r="116" ht="16.5" customHeight="1">
      <c r="O116" s="2"/>
    </row>
    <row r="117" ht="33.75" customHeight="1">
      <c r="O117" s="2"/>
    </row>
    <row r="118" ht="33.75" customHeight="1">
      <c r="O118" s="2"/>
    </row>
    <row r="119" ht="33.75" customHeight="1">
      <c r="O119" s="2"/>
    </row>
    <row r="120" ht="33.75" customHeight="1">
      <c r="O120" s="97"/>
    </row>
    <row r="121" ht="33.75" customHeight="1"/>
    <row r="122" ht="17.25" customHeight="1"/>
    <row r="124" ht="16.5" customHeight="1">
      <c r="R124" s="1" t="s">
        <v>437</v>
      </c>
    </row>
  </sheetData>
  <sheetProtection password="CFA7" sheet="1"/>
  <mergeCells count="326">
    <mergeCell ref="A94:D94"/>
    <mergeCell ref="A95:D95"/>
    <mergeCell ref="G95:H95"/>
    <mergeCell ref="I95:J95"/>
    <mergeCell ref="K95:L95"/>
    <mergeCell ref="M95:N95"/>
    <mergeCell ref="M94:N94"/>
    <mergeCell ref="E95:F95"/>
    <mergeCell ref="E94:F94"/>
    <mergeCell ref="G94:H94"/>
    <mergeCell ref="A96:D96"/>
    <mergeCell ref="A97:D97"/>
    <mergeCell ref="E96:F96"/>
    <mergeCell ref="G96:H96"/>
    <mergeCell ref="I96:J96"/>
    <mergeCell ref="K96:L96"/>
    <mergeCell ref="I94:J94"/>
    <mergeCell ref="K94:L94"/>
    <mergeCell ref="M96:N96"/>
    <mergeCell ref="E97:F97"/>
    <mergeCell ref="G97:H97"/>
    <mergeCell ref="I97:J97"/>
    <mergeCell ref="K97:L97"/>
    <mergeCell ref="M97:N97"/>
    <mergeCell ref="M84:N84"/>
    <mergeCell ref="G85:H85"/>
    <mergeCell ref="I85:J85"/>
    <mergeCell ref="K85:L85"/>
    <mergeCell ref="M85:N85"/>
    <mergeCell ref="A92:D93"/>
    <mergeCell ref="M86:N86"/>
    <mergeCell ref="G87:H87"/>
    <mergeCell ref="I87:J87"/>
    <mergeCell ref="K87:L87"/>
    <mergeCell ref="M87:N87"/>
    <mergeCell ref="I88:J88"/>
    <mergeCell ref="K88:L88"/>
    <mergeCell ref="M88:N88"/>
    <mergeCell ref="A87:F87"/>
    <mergeCell ref="A91:N91"/>
    <mergeCell ref="A89:N89"/>
    <mergeCell ref="E92:L92"/>
    <mergeCell ref="M92:N93"/>
    <mergeCell ref="E93:F93"/>
    <mergeCell ref="G93:H93"/>
    <mergeCell ref="I93:J93"/>
    <mergeCell ref="K93:L93"/>
    <mergeCell ref="G84:H84"/>
    <mergeCell ref="I84:J84"/>
    <mergeCell ref="K84:L84"/>
    <mergeCell ref="A83:F83"/>
    <mergeCell ref="A84:F84"/>
    <mergeCell ref="G83:H83"/>
    <mergeCell ref="I83:J83"/>
    <mergeCell ref="K83:L83"/>
    <mergeCell ref="G81:L81"/>
    <mergeCell ref="A81:F82"/>
    <mergeCell ref="G82:H82"/>
    <mergeCell ref="I82:J82"/>
    <mergeCell ref="A75:D75"/>
    <mergeCell ref="K82:L82"/>
    <mergeCell ref="M74:N74"/>
    <mergeCell ref="E75:F75"/>
    <mergeCell ref="G75:H75"/>
    <mergeCell ref="I75:J75"/>
    <mergeCell ref="K75:L75"/>
    <mergeCell ref="M75:N75"/>
    <mergeCell ref="E74:F74"/>
    <mergeCell ref="G74:H74"/>
    <mergeCell ref="I74:J74"/>
    <mergeCell ref="K74:L74"/>
    <mergeCell ref="E72:F72"/>
    <mergeCell ref="G72:H72"/>
    <mergeCell ref="I72:J72"/>
    <mergeCell ref="K72:L72"/>
    <mergeCell ref="M72:N72"/>
    <mergeCell ref="E73:F73"/>
    <mergeCell ref="G73:H73"/>
    <mergeCell ref="I73:J73"/>
    <mergeCell ref="K73:L73"/>
    <mergeCell ref="M73:N73"/>
    <mergeCell ref="E70:F70"/>
    <mergeCell ref="G70:H70"/>
    <mergeCell ref="I70:J70"/>
    <mergeCell ref="K70:L70"/>
    <mergeCell ref="M70:N70"/>
    <mergeCell ref="E71:F71"/>
    <mergeCell ref="G71:H71"/>
    <mergeCell ref="I71:J71"/>
    <mergeCell ref="K71:L71"/>
    <mergeCell ref="M71:N71"/>
    <mergeCell ref="I67:J67"/>
    <mergeCell ref="K67:L67"/>
    <mergeCell ref="M67:N67"/>
    <mergeCell ref="M68:N68"/>
    <mergeCell ref="E69:F69"/>
    <mergeCell ref="G69:H69"/>
    <mergeCell ref="I69:J69"/>
    <mergeCell ref="K69:L69"/>
    <mergeCell ref="M69:N69"/>
    <mergeCell ref="E68:F68"/>
    <mergeCell ref="G68:H68"/>
    <mergeCell ref="I68:J68"/>
    <mergeCell ref="K68:L68"/>
    <mergeCell ref="E67:F67"/>
    <mergeCell ref="G67:H67"/>
    <mergeCell ref="E56:L56"/>
    <mergeCell ref="E66:F66"/>
    <mergeCell ref="G58:H58"/>
    <mergeCell ref="G59:H59"/>
    <mergeCell ref="G60:H60"/>
    <mergeCell ref="M56:N57"/>
    <mergeCell ref="I60:J60"/>
    <mergeCell ref="I61:J61"/>
    <mergeCell ref="I62:J62"/>
    <mergeCell ref="M65:N66"/>
    <mergeCell ref="G66:H66"/>
    <mergeCell ref="I66:J66"/>
    <mergeCell ref="K66:L66"/>
    <mergeCell ref="K57:L57"/>
    <mergeCell ref="E65:L65"/>
    <mergeCell ref="M61:N61"/>
    <mergeCell ref="M62:N62"/>
    <mergeCell ref="K58:L58"/>
    <mergeCell ref="K59:L59"/>
    <mergeCell ref="K60:L60"/>
    <mergeCell ref="K61:L61"/>
    <mergeCell ref="K62:L62"/>
    <mergeCell ref="A55:N55"/>
    <mergeCell ref="A64:N64"/>
    <mergeCell ref="G86:H86"/>
    <mergeCell ref="I86:J86"/>
    <mergeCell ref="K86:L86"/>
    <mergeCell ref="A61:D61"/>
    <mergeCell ref="A62:D62"/>
    <mergeCell ref="E62:F62"/>
    <mergeCell ref="G62:H62"/>
    <mergeCell ref="E61:F61"/>
    <mergeCell ref="E21:F21"/>
    <mergeCell ref="E22:F22"/>
    <mergeCell ref="G21:H21"/>
    <mergeCell ref="A56:D57"/>
    <mergeCell ref="A25:N25"/>
    <mergeCell ref="A60:D60"/>
    <mergeCell ref="E57:F57"/>
    <mergeCell ref="G57:H57"/>
    <mergeCell ref="I57:J57"/>
    <mergeCell ref="E58:F58"/>
    <mergeCell ref="K41:N41"/>
    <mergeCell ref="A42:J42"/>
    <mergeCell ref="K42:N42"/>
    <mergeCell ref="A41:J41"/>
    <mergeCell ref="A49:J49"/>
    <mergeCell ref="G61:H61"/>
    <mergeCell ref="M58:N58"/>
    <mergeCell ref="M59:N59"/>
    <mergeCell ref="M60:N60"/>
    <mergeCell ref="A45:N45"/>
    <mergeCell ref="A39:J39"/>
    <mergeCell ref="A34:N34"/>
    <mergeCell ref="A35:J36"/>
    <mergeCell ref="K35:N36"/>
    <mergeCell ref="A37:J37"/>
    <mergeCell ref="K37:N37"/>
    <mergeCell ref="A38:J38"/>
    <mergeCell ref="K38:N38"/>
    <mergeCell ref="K39:N39"/>
    <mergeCell ref="K46:N46"/>
    <mergeCell ref="A46:J46"/>
    <mergeCell ref="A47:J47"/>
    <mergeCell ref="A48:J48"/>
    <mergeCell ref="K47:N47"/>
    <mergeCell ref="K48:N48"/>
    <mergeCell ref="A40:J40"/>
    <mergeCell ref="L105:M105"/>
    <mergeCell ref="F106:G106"/>
    <mergeCell ref="H106:I106"/>
    <mergeCell ref="J106:K106"/>
    <mergeCell ref="L106:M106"/>
    <mergeCell ref="K49:N49"/>
    <mergeCell ref="A78:N78"/>
    <mergeCell ref="G88:H88"/>
    <mergeCell ref="M81:N82"/>
    <mergeCell ref="F107:G107"/>
    <mergeCell ref="H107:I107"/>
    <mergeCell ref="J107:K107"/>
    <mergeCell ref="L107:M107"/>
    <mergeCell ref="F109:G109"/>
    <mergeCell ref="H109:I109"/>
    <mergeCell ref="J109:K109"/>
    <mergeCell ref="L109:M109"/>
    <mergeCell ref="F111:G111"/>
    <mergeCell ref="F110:G110"/>
    <mergeCell ref="H110:I110"/>
    <mergeCell ref="J110:K110"/>
    <mergeCell ref="L110:M110"/>
    <mergeCell ref="H111:I111"/>
    <mergeCell ref="J111:K111"/>
    <mergeCell ref="L111:M111"/>
    <mergeCell ref="A99:N99"/>
    <mergeCell ref="A101:N101"/>
    <mergeCell ref="F104:G104"/>
    <mergeCell ref="H104:I104"/>
    <mergeCell ref="J104:K104"/>
    <mergeCell ref="L104:M104"/>
    <mergeCell ref="D102:N102"/>
    <mergeCell ref="D103:E103"/>
    <mergeCell ref="H103:I103"/>
    <mergeCell ref="A53:N53"/>
    <mergeCell ref="A80:N80"/>
    <mergeCell ref="A59:D59"/>
    <mergeCell ref="E88:F88"/>
    <mergeCell ref="A58:D58"/>
    <mergeCell ref="I58:J58"/>
    <mergeCell ref="I59:J59"/>
    <mergeCell ref="E59:F59"/>
    <mergeCell ref="E60:F60"/>
    <mergeCell ref="A85:F85"/>
    <mergeCell ref="D110:E110"/>
    <mergeCell ref="D111:E111"/>
    <mergeCell ref="A107:C107"/>
    <mergeCell ref="A109:C109"/>
    <mergeCell ref="A110:C110"/>
    <mergeCell ref="A111:C111"/>
    <mergeCell ref="D109:E109"/>
    <mergeCell ref="A108:C108"/>
    <mergeCell ref="D108:E108"/>
    <mergeCell ref="A26:J26"/>
    <mergeCell ref="K27:N27"/>
    <mergeCell ref="K28:N28"/>
    <mergeCell ref="K30:N30"/>
    <mergeCell ref="K31:N31"/>
    <mergeCell ref="A86:F86"/>
    <mergeCell ref="A50:J50"/>
    <mergeCell ref="K50:N50"/>
    <mergeCell ref="A51:J51"/>
    <mergeCell ref="K51:N51"/>
    <mergeCell ref="A23:D23"/>
    <mergeCell ref="K32:N32"/>
    <mergeCell ref="K29:N29"/>
    <mergeCell ref="A27:J27"/>
    <mergeCell ref="A28:J28"/>
    <mergeCell ref="A30:J30"/>
    <mergeCell ref="A31:J31"/>
    <mergeCell ref="A32:J32"/>
    <mergeCell ref="A29:J29"/>
    <mergeCell ref="K26:N26"/>
    <mergeCell ref="G20:H20"/>
    <mergeCell ref="K40:N40"/>
    <mergeCell ref="K22:L22"/>
    <mergeCell ref="A1:N1"/>
    <mergeCell ref="A4:N4"/>
    <mergeCell ref="A15:N15"/>
    <mergeCell ref="M20:N20"/>
    <mergeCell ref="M23:N23"/>
    <mergeCell ref="K23:L23"/>
    <mergeCell ref="A20:D20"/>
    <mergeCell ref="A11:J11"/>
    <mergeCell ref="K11:N11"/>
    <mergeCell ref="A12:J12"/>
    <mergeCell ref="K12:N12"/>
    <mergeCell ref="A17:N17"/>
    <mergeCell ref="M18:N19"/>
    <mergeCell ref="G23:H23"/>
    <mergeCell ref="I20:J20"/>
    <mergeCell ref="A18:D19"/>
    <mergeCell ref="K20:L20"/>
    <mergeCell ref="E18:L18"/>
    <mergeCell ref="A21:D21"/>
    <mergeCell ref="A22:D22"/>
    <mergeCell ref="E23:F23"/>
    <mergeCell ref="I23:J23"/>
    <mergeCell ref="G22:H22"/>
    <mergeCell ref="M22:N22"/>
    <mergeCell ref="K19:L19"/>
    <mergeCell ref="I19:J19"/>
    <mergeCell ref="E19:F19"/>
    <mergeCell ref="G19:H19"/>
    <mergeCell ref="E20:F20"/>
    <mergeCell ref="I21:J21"/>
    <mergeCell ref="I22:J22"/>
    <mergeCell ref="K21:L21"/>
    <mergeCell ref="M21:N21"/>
    <mergeCell ref="A6:N6"/>
    <mergeCell ref="A7:J7"/>
    <mergeCell ref="K7:N7"/>
    <mergeCell ref="A8:J8"/>
    <mergeCell ref="K8:N8"/>
    <mergeCell ref="A9:J9"/>
    <mergeCell ref="K9:N9"/>
    <mergeCell ref="A10:J10"/>
    <mergeCell ref="K10:N10"/>
    <mergeCell ref="D106:E106"/>
    <mergeCell ref="D107:E107"/>
    <mergeCell ref="D104:E104"/>
    <mergeCell ref="F105:G105"/>
    <mergeCell ref="A102:C103"/>
    <mergeCell ref="A104:C104"/>
    <mergeCell ref="A105:C105"/>
    <mergeCell ref="D105:E105"/>
    <mergeCell ref="A106:C106"/>
    <mergeCell ref="F103:G103"/>
    <mergeCell ref="J103:K103"/>
    <mergeCell ref="L103:M103"/>
    <mergeCell ref="F108:G108"/>
    <mergeCell ref="H108:I108"/>
    <mergeCell ref="H105:I105"/>
    <mergeCell ref="J105:K105"/>
    <mergeCell ref="L108:M108"/>
    <mergeCell ref="J108:K108"/>
    <mergeCell ref="M83:N83"/>
    <mergeCell ref="A65:D66"/>
    <mergeCell ref="E76:F76"/>
    <mergeCell ref="G76:H76"/>
    <mergeCell ref="I76:J76"/>
    <mergeCell ref="K76:L76"/>
    <mergeCell ref="M76:N76"/>
    <mergeCell ref="A76:D76"/>
    <mergeCell ref="A67:D67"/>
    <mergeCell ref="A74:D74"/>
    <mergeCell ref="A68:D68"/>
    <mergeCell ref="A69:D69"/>
    <mergeCell ref="A70:D70"/>
    <mergeCell ref="A71:D71"/>
    <mergeCell ref="A72:D72"/>
    <mergeCell ref="A73:D73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SALE</cp:lastModifiedBy>
  <cp:lastPrinted>2014-01-14T12:10:17Z</cp:lastPrinted>
  <dcterms:created xsi:type="dcterms:W3CDTF">2011-12-06T09:48:11Z</dcterms:created>
  <dcterms:modified xsi:type="dcterms:W3CDTF">2015-02-16T20:50:44Z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