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2120" windowHeight="9120" tabRatio="417"/>
  </bookViews>
  <sheets>
    <sheet name="Interno o CSR" sheetId="1" r:id="rId1"/>
    <sheet name="KORISNICI" sheetId="2" r:id="rId2"/>
    <sheet name="USLUGE" sheetId="3" r:id="rId3"/>
  </sheets>
  <calcPr calcId="124519"/>
  <customWorkbookViews>
    <customWorkbookView name="Registered User - Personal View" guid="{F468578F-E225-4249-909F-0B439BA412C2}" mergeInterval="0" personalView="1" xWindow="14" yWindow="28" windowWidth="1256" windowHeight="796" activeSheetId="1"/>
  </customWorkbookViews>
</workbook>
</file>

<file path=xl/calcChain.xml><?xml version="1.0" encoding="utf-8"?>
<calcChain xmlns="http://schemas.openxmlformats.org/spreadsheetml/2006/main">
  <c r="D21" i="1"/>
  <c r="D22"/>
  <c r="D23"/>
  <c r="B24"/>
  <c r="C24"/>
  <c r="J30"/>
  <c r="J31"/>
  <c r="J32"/>
  <c r="J33"/>
  <c r="J34"/>
  <c r="J35"/>
  <c r="B36"/>
  <c r="C36"/>
  <c r="B37" s="1"/>
  <c r="D36"/>
  <c r="E36"/>
  <c r="F36"/>
  <c r="F37" s="1"/>
  <c r="G36"/>
  <c r="H36"/>
  <c r="I36"/>
  <c r="H37" s="1"/>
  <c r="F42"/>
  <c r="F43"/>
  <c r="B44"/>
  <c r="C44"/>
  <c r="D44"/>
  <c r="E44"/>
  <c r="F50"/>
  <c r="F51"/>
  <c r="F52"/>
  <c r="F53"/>
  <c r="F54"/>
  <c r="F55"/>
  <c r="F56"/>
  <c r="F57"/>
  <c r="B58"/>
  <c r="C58"/>
  <c r="D58"/>
  <c r="E58"/>
  <c r="B65"/>
  <c r="B89"/>
  <c r="C89"/>
  <c r="D9" i="2"/>
  <c r="G9"/>
  <c r="D10"/>
  <c r="G10"/>
  <c r="D11"/>
  <c r="G11"/>
  <c r="D12"/>
  <c r="G12"/>
  <c r="B13"/>
  <c r="C13"/>
  <c r="E13"/>
  <c r="F13"/>
  <c r="G13" s="1"/>
  <c r="D20"/>
  <c r="G20"/>
  <c r="J20"/>
  <c r="M20"/>
  <c r="N20"/>
  <c r="O20"/>
  <c r="D21"/>
  <c r="G21"/>
  <c r="J21"/>
  <c r="M21"/>
  <c r="N21"/>
  <c r="O21"/>
  <c r="D22"/>
  <c r="G22"/>
  <c r="J22"/>
  <c r="M22"/>
  <c r="N22"/>
  <c r="O22"/>
  <c r="D23"/>
  <c r="G23"/>
  <c r="J23"/>
  <c r="M23"/>
  <c r="N23"/>
  <c r="O23"/>
  <c r="D24"/>
  <c r="G24"/>
  <c r="J24"/>
  <c r="M24"/>
  <c r="N24"/>
  <c r="O24"/>
  <c r="D25"/>
  <c r="G25"/>
  <c r="J25"/>
  <c r="M25"/>
  <c r="N25"/>
  <c r="O25"/>
  <c r="D26"/>
  <c r="G26"/>
  <c r="J26"/>
  <c r="M26"/>
  <c r="N26"/>
  <c r="O26"/>
  <c r="D27"/>
  <c r="G27"/>
  <c r="J27"/>
  <c r="M27"/>
  <c r="N27"/>
  <c r="O27"/>
  <c r="D28"/>
  <c r="G28"/>
  <c r="J28"/>
  <c r="M28"/>
  <c r="N28"/>
  <c r="O28"/>
  <c r="D29"/>
  <c r="G29"/>
  <c r="J29"/>
  <c r="M29"/>
  <c r="N29"/>
  <c r="O29"/>
  <c r="D30"/>
  <c r="G30"/>
  <c r="J30"/>
  <c r="M30"/>
  <c r="N30"/>
  <c r="O30"/>
  <c r="D31"/>
  <c r="G31"/>
  <c r="J31"/>
  <c r="M31"/>
  <c r="N31"/>
  <c r="O31"/>
  <c r="D32"/>
  <c r="G32"/>
  <c r="J32"/>
  <c r="M32"/>
  <c r="N32"/>
  <c r="O32"/>
  <c r="D33"/>
  <c r="G33"/>
  <c r="J33"/>
  <c r="M33"/>
  <c r="N33"/>
  <c r="O33"/>
  <c r="D34"/>
  <c r="G34"/>
  <c r="J34"/>
  <c r="M34"/>
  <c r="N34"/>
  <c r="O34"/>
  <c r="D35"/>
  <c r="G35"/>
  <c r="J35"/>
  <c r="M35"/>
  <c r="N35"/>
  <c r="O35"/>
  <c r="D36"/>
  <c r="G36"/>
  <c r="J36"/>
  <c r="M36"/>
  <c r="N36"/>
  <c r="O36"/>
  <c r="D37"/>
  <c r="G37"/>
  <c r="J37"/>
  <c r="M37"/>
  <c r="N37"/>
  <c r="O37"/>
  <c r="D38"/>
  <c r="G38"/>
  <c r="J38"/>
  <c r="M38"/>
  <c r="N38"/>
  <c r="O38"/>
  <c r="D39"/>
  <c r="G39"/>
  <c r="J39"/>
  <c r="M39"/>
  <c r="N39"/>
  <c r="O39"/>
  <c r="D40"/>
  <c r="G40"/>
  <c r="J40"/>
  <c r="M40"/>
  <c r="N40"/>
  <c r="O40"/>
  <c r="D41"/>
  <c r="G41"/>
  <c r="J41"/>
  <c r="M41"/>
  <c r="N41"/>
  <c r="O41"/>
  <c r="D42"/>
  <c r="G42"/>
  <c r="J42"/>
  <c r="M42"/>
  <c r="N42"/>
  <c r="O42"/>
  <c r="D43"/>
  <c r="G43"/>
  <c r="J43"/>
  <c r="M43"/>
  <c r="N43"/>
  <c r="O43"/>
  <c r="D44"/>
  <c r="G44"/>
  <c r="J44"/>
  <c r="M44"/>
  <c r="N44"/>
  <c r="O44"/>
  <c r="B45"/>
  <c r="C45"/>
  <c r="E45"/>
  <c r="F45"/>
  <c r="G45" s="1"/>
  <c r="H45"/>
  <c r="I45"/>
  <c r="J45"/>
  <c r="K45"/>
  <c r="L45"/>
  <c r="M45"/>
  <c r="D50"/>
  <c r="D51"/>
  <c r="D52"/>
  <c r="D53"/>
  <c r="D54"/>
  <c r="D55"/>
  <c r="D56"/>
  <c r="B57"/>
  <c r="C57"/>
  <c r="D57"/>
  <c r="D65"/>
  <c r="G65"/>
  <c r="J65"/>
  <c r="D66"/>
  <c r="G66"/>
  <c r="J66"/>
  <c r="J69" s="1"/>
  <c r="D67"/>
  <c r="G67"/>
  <c r="J67"/>
  <c r="D68"/>
  <c r="G68"/>
  <c r="J68"/>
  <c r="B69"/>
  <c r="C69"/>
  <c r="E69"/>
  <c r="F69"/>
  <c r="H69"/>
  <c r="I69"/>
  <c r="D77"/>
  <c r="G77"/>
  <c r="D78"/>
  <c r="G78"/>
  <c r="D79"/>
  <c r="G79"/>
  <c r="D80"/>
  <c r="G80"/>
  <c r="B81"/>
  <c r="C81"/>
  <c r="E81"/>
  <c r="F81"/>
  <c r="E91"/>
  <c r="E92"/>
  <c r="E93"/>
  <c r="E94"/>
  <c r="B95"/>
  <c r="C95"/>
  <c r="D95"/>
  <c r="F95"/>
  <c r="D106"/>
  <c r="G106"/>
  <c r="D107"/>
  <c r="G107"/>
  <c r="D108"/>
  <c r="G108"/>
  <c r="D109"/>
  <c r="G109"/>
  <c r="B110"/>
  <c r="C110"/>
  <c r="D110"/>
  <c r="E110"/>
  <c r="F110"/>
  <c r="G110"/>
  <c r="D111"/>
  <c r="F117"/>
  <c r="F118"/>
  <c r="F119"/>
  <c r="F120"/>
  <c r="F121"/>
  <c r="F122"/>
  <c r="B123"/>
  <c r="C123"/>
  <c r="D123"/>
  <c r="E123"/>
  <c r="B137"/>
  <c r="G145"/>
  <c r="H145" s="1"/>
  <c r="G146"/>
  <c r="H146" s="1"/>
  <c r="B147"/>
  <c r="C147"/>
  <c r="D147"/>
  <c r="E147"/>
  <c r="F147"/>
  <c r="E154"/>
  <c r="E160" s="1"/>
  <c r="E155"/>
  <c r="E156"/>
  <c r="E157"/>
  <c r="E158"/>
  <c r="E159"/>
  <c r="B160"/>
  <c r="C160"/>
  <c r="D160"/>
  <c r="B172"/>
  <c r="B194"/>
  <c r="F215"/>
  <c r="F216"/>
  <c r="F217"/>
  <c r="F218"/>
  <c r="B219"/>
  <c r="C219"/>
  <c r="D219"/>
  <c r="E219"/>
  <c r="F219"/>
  <c r="J230"/>
  <c r="K230"/>
  <c r="J231"/>
  <c r="K231"/>
  <c r="J232"/>
  <c r="K232"/>
  <c r="J233"/>
  <c r="K233"/>
  <c r="J234"/>
  <c r="K234"/>
  <c r="J235"/>
  <c r="K235"/>
  <c r="B236"/>
  <c r="C236"/>
  <c r="D236"/>
  <c r="E236"/>
  <c r="F236"/>
  <c r="G236"/>
  <c r="H236"/>
  <c r="I236"/>
  <c r="J236"/>
  <c r="K236"/>
  <c r="B250"/>
  <c r="C250"/>
  <c r="D250"/>
  <c r="E250"/>
  <c r="B260"/>
  <c r="B262" s="1"/>
  <c r="F269"/>
  <c r="F270"/>
  <c r="F271"/>
  <c r="F272"/>
  <c r="F273"/>
  <c r="F274"/>
  <c r="B275"/>
  <c r="C275"/>
  <c r="D275"/>
  <c r="E275"/>
  <c r="F282"/>
  <c r="F293" s="1"/>
  <c r="F283"/>
  <c r="F284"/>
  <c r="F285"/>
  <c r="F286"/>
  <c r="F287"/>
  <c r="F288"/>
  <c r="F289"/>
  <c r="F290"/>
  <c r="F291"/>
  <c r="F292"/>
  <c r="B293"/>
  <c r="C293"/>
  <c r="C294" s="1"/>
  <c r="D293"/>
  <c r="E293"/>
  <c r="E294" s="1"/>
  <c r="B294"/>
  <c r="D294"/>
  <c r="D299"/>
  <c r="D302" s="1"/>
  <c r="D300"/>
  <c r="D301"/>
  <c r="B302"/>
  <c r="C302"/>
  <c r="B313"/>
  <c r="D320"/>
  <c r="D321"/>
  <c r="D322"/>
  <c r="D323"/>
  <c r="D324"/>
  <c r="D325"/>
  <c r="B326"/>
  <c r="C326"/>
  <c r="D326"/>
  <c r="B334"/>
  <c r="E344"/>
  <c r="E345"/>
  <c r="E346"/>
  <c r="E347"/>
  <c r="E348"/>
  <c r="E349"/>
  <c r="B350"/>
  <c r="C350"/>
  <c r="D350"/>
  <c r="B360"/>
  <c r="C360"/>
  <c r="D360"/>
  <c r="I368"/>
  <c r="J368" s="1"/>
  <c r="I369"/>
  <c r="J369" s="1"/>
  <c r="I370"/>
  <c r="J370" s="1"/>
  <c r="B371"/>
  <c r="C371"/>
  <c r="D371"/>
  <c r="E371"/>
  <c r="F371"/>
  <c r="G371"/>
  <c r="H371"/>
  <c r="I371"/>
  <c r="E381"/>
  <c r="E382"/>
  <c r="B383"/>
  <c r="C383"/>
  <c r="D383"/>
  <c r="E390"/>
  <c r="E391"/>
  <c r="E392"/>
  <c r="B393"/>
  <c r="C393"/>
  <c r="D393"/>
  <c r="B405"/>
  <c r="C405"/>
  <c r="D405"/>
  <c r="E405"/>
  <c r="H411"/>
  <c r="H412"/>
  <c r="H413"/>
  <c r="H414"/>
  <c r="H415"/>
  <c r="H416"/>
  <c r="B417"/>
  <c r="D417"/>
  <c r="F417"/>
  <c r="E424"/>
  <c r="E425"/>
  <c r="E426"/>
  <c r="E427"/>
  <c r="B428"/>
  <c r="C428"/>
  <c r="D428"/>
  <c r="B442"/>
  <c r="C442"/>
  <c r="D442"/>
  <c r="E442"/>
  <c r="F442"/>
  <c r="G442"/>
  <c r="E449"/>
  <c r="E450"/>
  <c r="E451"/>
  <c r="E452"/>
  <c r="E453"/>
  <c r="E454"/>
  <c r="E455"/>
  <c r="E456"/>
  <c r="E457"/>
  <c r="E458"/>
  <c r="E459"/>
  <c r="B460"/>
  <c r="C460"/>
  <c r="D460"/>
  <c r="B477"/>
  <c r="C477"/>
  <c r="D477"/>
  <c r="E477"/>
  <c r="E483"/>
  <c r="E484"/>
  <c r="E485"/>
  <c r="E486"/>
  <c r="E487"/>
  <c r="E488"/>
  <c r="E489"/>
  <c r="E490"/>
  <c r="E491"/>
  <c r="B492"/>
  <c r="C492"/>
  <c r="D492"/>
  <c r="D500"/>
  <c r="G500"/>
  <c r="D501"/>
  <c r="G501"/>
  <c r="D502"/>
  <c r="G502"/>
  <c r="B503"/>
  <c r="C503"/>
  <c r="D503"/>
  <c r="E503"/>
  <c r="F503"/>
  <c r="G503"/>
  <c r="D515"/>
  <c r="G515"/>
  <c r="D516"/>
  <c r="G516"/>
  <c r="B517"/>
  <c r="C517"/>
  <c r="D517"/>
  <c r="E517"/>
  <c r="F517"/>
  <c r="G517"/>
  <c r="B525"/>
  <c r="B540"/>
  <c r="C540"/>
  <c r="B550"/>
  <c r="C550"/>
  <c r="B559"/>
  <c r="C559"/>
  <c r="B573"/>
  <c r="C573"/>
  <c r="F583"/>
  <c r="J591"/>
  <c r="J592"/>
  <c r="J593"/>
  <c r="J594"/>
  <c r="J595"/>
  <c r="B596"/>
  <c r="C596"/>
  <c r="D596"/>
  <c r="E596"/>
  <c r="F596"/>
  <c r="G596"/>
  <c r="H596"/>
  <c r="I596"/>
  <c r="F602"/>
  <c r="F603"/>
  <c r="F604"/>
  <c r="F605"/>
  <c r="B606"/>
  <c r="C606"/>
  <c r="D606"/>
  <c r="E606"/>
  <c r="F606"/>
  <c r="C607"/>
  <c r="F613"/>
  <c r="F614"/>
  <c r="F615"/>
  <c r="F616"/>
  <c r="F617"/>
  <c r="F618"/>
  <c r="F619"/>
  <c r="F620"/>
  <c r="F621"/>
  <c r="F622"/>
  <c r="B623"/>
  <c r="C623"/>
  <c r="D623"/>
  <c r="D624" s="1"/>
  <c r="E623"/>
  <c r="C624"/>
  <c r="E624"/>
  <c r="F629"/>
  <c r="F630"/>
  <c r="F631"/>
  <c r="F632"/>
  <c r="F633"/>
  <c r="F634"/>
  <c r="F635"/>
  <c r="F636"/>
  <c r="B637"/>
  <c r="C637"/>
  <c r="D637"/>
  <c r="E637"/>
  <c r="B651"/>
  <c r="B670"/>
  <c r="C670"/>
  <c r="B686"/>
  <c r="F698"/>
  <c r="F699"/>
  <c r="F700"/>
  <c r="F701"/>
  <c r="B702"/>
  <c r="C702"/>
  <c r="D702"/>
  <c r="E702"/>
  <c r="G709"/>
  <c r="G710"/>
  <c r="G711"/>
  <c r="G712"/>
  <c r="G713"/>
  <c r="G714"/>
  <c r="B715"/>
  <c r="C715"/>
  <c r="D715"/>
  <c r="E715"/>
  <c r="F715"/>
  <c r="F721"/>
  <c r="F722"/>
  <c r="F723"/>
  <c r="F724"/>
  <c r="F725"/>
  <c r="F726"/>
  <c r="F727"/>
  <c r="F728"/>
  <c r="F729"/>
  <c r="F730"/>
  <c r="B731"/>
  <c r="C731"/>
  <c r="D731"/>
  <c r="E731"/>
  <c r="B746"/>
  <c r="C746"/>
  <c r="B755"/>
  <c r="C755"/>
  <c r="B770"/>
  <c r="C770"/>
  <c r="D770"/>
  <c r="B780"/>
  <c r="D786"/>
  <c r="D787"/>
  <c r="D790" s="1"/>
  <c r="D788"/>
  <c r="D789"/>
  <c r="B790"/>
  <c r="C790"/>
  <c r="N798"/>
  <c r="N803" s="1"/>
  <c r="N799"/>
  <c r="N800"/>
  <c r="N801"/>
  <c r="N802"/>
  <c r="B803"/>
  <c r="C803"/>
  <c r="D803"/>
  <c r="E803"/>
  <c r="F803"/>
  <c r="G803"/>
  <c r="H803"/>
  <c r="I803"/>
  <c r="J803"/>
  <c r="K803"/>
  <c r="L803"/>
  <c r="M803"/>
  <c r="O803"/>
  <c r="N811"/>
  <c r="N812"/>
  <c r="N813"/>
  <c r="N814"/>
  <c r="N815"/>
  <c r="B816"/>
  <c r="C816"/>
  <c r="D816"/>
  <c r="E816"/>
  <c r="F816"/>
  <c r="G816"/>
  <c r="H816"/>
  <c r="I816"/>
  <c r="J816"/>
  <c r="K816"/>
  <c r="L816"/>
  <c r="M816"/>
  <c r="N816"/>
  <c r="O816"/>
  <c r="F824"/>
  <c r="F829" s="1"/>
  <c r="F825"/>
  <c r="F826"/>
  <c r="F827"/>
  <c r="F828"/>
  <c r="B829"/>
  <c r="C829"/>
  <c r="D829"/>
  <c r="E829"/>
  <c r="G829"/>
  <c r="D837"/>
  <c r="D838"/>
  <c r="D839"/>
  <c r="D840"/>
  <c r="B841"/>
  <c r="C841"/>
  <c r="F847"/>
  <c r="F848"/>
  <c r="F849"/>
  <c r="F850"/>
  <c r="F851"/>
  <c r="F852"/>
  <c r="B853"/>
  <c r="C853"/>
  <c r="D853"/>
  <c r="E853"/>
  <c r="F860"/>
  <c r="F861"/>
  <c r="F862"/>
  <c r="B863"/>
  <c r="C863"/>
  <c r="D863"/>
  <c r="E863"/>
  <c r="E869"/>
  <c r="E870"/>
  <c r="E871"/>
  <c r="E872"/>
  <c r="E873"/>
  <c r="E874"/>
  <c r="E875"/>
  <c r="E876"/>
  <c r="B877"/>
  <c r="C877"/>
  <c r="D877"/>
  <c r="E877"/>
  <c r="F884"/>
  <c r="F885"/>
  <c r="F886"/>
  <c r="F887"/>
  <c r="F888"/>
  <c r="B889"/>
  <c r="C889"/>
  <c r="D889"/>
  <c r="E889"/>
  <c r="F889"/>
  <c r="F896"/>
  <c r="F897"/>
  <c r="F898"/>
  <c r="F899"/>
  <c r="F900"/>
  <c r="B901"/>
  <c r="C901"/>
  <c r="D901"/>
  <c r="E901"/>
  <c r="F901"/>
  <c r="F911"/>
  <c r="I911"/>
  <c r="J911"/>
  <c r="K911"/>
  <c r="L911" s="1"/>
  <c r="F912"/>
  <c r="I912"/>
  <c r="J912"/>
  <c r="K912"/>
  <c r="L912"/>
  <c r="F913"/>
  <c r="I913"/>
  <c r="J913"/>
  <c r="K913"/>
  <c r="F914"/>
  <c r="I914"/>
  <c r="J914"/>
  <c r="K914"/>
  <c r="L914" s="1"/>
  <c r="B915"/>
  <c r="C915"/>
  <c r="D915"/>
  <c r="E915"/>
  <c r="G915"/>
  <c r="H915"/>
  <c r="I915"/>
  <c r="F922"/>
  <c r="F923"/>
  <c r="F924"/>
  <c r="F925"/>
  <c r="F926"/>
  <c r="B927"/>
  <c r="C927"/>
  <c r="D927"/>
  <c r="E927"/>
  <c r="F935"/>
  <c r="F936"/>
  <c r="F937"/>
  <c r="F938"/>
  <c r="F939"/>
  <c r="B940"/>
  <c r="C940"/>
  <c r="D940"/>
  <c r="E940"/>
  <c r="D947"/>
  <c r="D948"/>
  <c r="D949"/>
  <c r="D950"/>
  <c r="B951"/>
  <c r="C951"/>
  <c r="F958"/>
  <c r="F959"/>
  <c r="F960"/>
  <c r="F961"/>
  <c r="F962"/>
  <c r="B963"/>
  <c r="C963"/>
  <c r="D963"/>
  <c r="E963"/>
  <c r="F963"/>
  <c r="F970"/>
  <c r="F971"/>
  <c r="F972"/>
  <c r="F973"/>
  <c r="F974"/>
  <c r="B975"/>
  <c r="C975"/>
  <c r="D975"/>
  <c r="E975"/>
  <c r="F975"/>
  <c r="D982"/>
  <c r="D983"/>
  <c r="D986" s="1"/>
  <c r="D984"/>
  <c r="D985"/>
  <c r="B986"/>
  <c r="C986"/>
  <c r="F993"/>
  <c r="F998" s="1"/>
  <c r="F994"/>
  <c r="F995"/>
  <c r="F996"/>
  <c r="F997"/>
  <c r="B998"/>
  <c r="C998"/>
  <c r="D998"/>
  <c r="E998"/>
  <c r="F1005"/>
  <c r="F1010" s="1"/>
  <c r="F1006"/>
  <c r="F1007"/>
  <c r="F1008"/>
  <c r="F1009"/>
  <c r="B1010"/>
  <c r="C1010"/>
  <c r="D1010"/>
  <c r="E1010"/>
  <c r="D1017"/>
  <c r="D1018"/>
  <c r="D1019"/>
  <c r="D1020"/>
  <c r="B1021"/>
  <c r="C1021"/>
  <c r="D1021"/>
  <c r="F1028"/>
  <c r="F1029"/>
  <c r="F1030"/>
  <c r="F1031"/>
  <c r="F1032"/>
  <c r="B1033"/>
  <c r="C1033"/>
  <c r="D1033"/>
  <c r="E1033"/>
  <c r="F1040"/>
  <c r="F1041"/>
  <c r="F1042"/>
  <c r="F1043"/>
  <c r="F1044"/>
  <c r="B1045"/>
  <c r="C1045"/>
  <c r="D1045"/>
  <c r="E1045"/>
  <c r="D1052"/>
  <c r="G1052"/>
  <c r="J1052"/>
  <c r="N1052"/>
  <c r="D1053"/>
  <c r="G1053"/>
  <c r="J1053"/>
  <c r="J1057" s="1"/>
  <c r="N1053"/>
  <c r="N1057" s="1"/>
  <c r="D1054"/>
  <c r="G1054"/>
  <c r="K1054" s="1"/>
  <c r="J1054"/>
  <c r="N1054"/>
  <c r="D1055"/>
  <c r="G1055"/>
  <c r="G1057" s="1"/>
  <c r="J1055"/>
  <c r="N1055"/>
  <c r="D1056"/>
  <c r="G1056"/>
  <c r="J1056"/>
  <c r="N1056"/>
  <c r="B1057"/>
  <c r="C1057"/>
  <c r="E1057"/>
  <c r="F1057"/>
  <c r="H1057"/>
  <c r="I1057"/>
  <c r="L1057"/>
  <c r="M1057"/>
  <c r="B10" i="3"/>
  <c r="C10"/>
  <c r="F21"/>
  <c r="F22"/>
  <c r="F23"/>
  <c r="F24"/>
  <c r="F25"/>
  <c r="F26"/>
  <c r="F31"/>
  <c r="F32"/>
  <c r="B46"/>
  <c r="G87"/>
  <c r="G88"/>
  <c r="G89"/>
  <c r="G90"/>
  <c r="G91"/>
  <c r="B92"/>
  <c r="C92"/>
  <c r="D92"/>
  <c r="E92"/>
  <c r="F92"/>
  <c r="B134"/>
  <c r="C134"/>
  <c r="B155"/>
  <c r="C155"/>
  <c r="D155"/>
  <c r="E155"/>
  <c r="B170"/>
  <c r="C170"/>
  <c r="B187"/>
  <c r="C187"/>
  <c r="B213"/>
  <c r="C213"/>
  <c r="D213"/>
  <c r="E213"/>
  <c r="F213"/>
  <c r="G213"/>
  <c r="H213"/>
  <c r="B225"/>
  <c r="C225"/>
  <c r="D225"/>
  <c r="E225"/>
  <c r="F225"/>
  <c r="G225"/>
  <c r="H225"/>
  <c r="B238"/>
  <c r="C238"/>
  <c r="D238"/>
  <c r="E238"/>
  <c r="F238"/>
  <c r="G238"/>
  <c r="H238"/>
  <c r="F44" i="1" l="1"/>
  <c r="G44"/>
  <c r="K1055" i="2"/>
  <c r="F731"/>
  <c r="G715"/>
  <c r="F702"/>
  <c r="F863"/>
  <c r="G92" i="3"/>
  <c r="K1053" i="2"/>
  <c r="K1052"/>
  <c r="O45"/>
  <c r="N45"/>
  <c r="D45"/>
  <c r="F275"/>
  <c r="F294" s="1"/>
  <c r="F123"/>
  <c r="E95"/>
  <c r="H80"/>
  <c r="D81"/>
  <c r="H79"/>
  <c r="H81" s="1"/>
  <c r="H78"/>
  <c r="H77"/>
  <c r="D69"/>
  <c r="G69"/>
  <c r="E492"/>
  <c r="E460"/>
  <c r="E428"/>
  <c r="H417"/>
  <c r="E393"/>
  <c r="E383"/>
  <c r="D13"/>
  <c r="E96" s="1"/>
  <c r="E350"/>
  <c r="F637"/>
  <c r="F623"/>
  <c r="E607"/>
  <c r="D607"/>
  <c r="B624"/>
  <c r="J596"/>
  <c r="F607" s="1"/>
  <c r="B607"/>
  <c r="F853"/>
  <c r="D841"/>
  <c r="F940"/>
  <c r="F927"/>
  <c r="K915"/>
  <c r="L913"/>
  <c r="L915" s="1"/>
  <c r="J915"/>
  <c r="F915"/>
  <c r="D951"/>
  <c r="F58" i="1"/>
  <c r="D37"/>
  <c r="J36"/>
  <c r="J37"/>
  <c r="K37" s="1"/>
  <c r="D24"/>
  <c r="F1033" i="2"/>
  <c r="F1045"/>
  <c r="K1057"/>
  <c r="D1057"/>
  <c r="G147"/>
  <c r="G81"/>
  <c r="F624" l="1"/>
</calcChain>
</file>

<file path=xl/comments1.xml><?xml version="1.0" encoding="utf-8"?>
<comments xmlns="http://schemas.openxmlformats.org/spreadsheetml/2006/main">
  <authors>
    <author>Registered User</author>
  </authors>
  <commentList>
    <comment ref="D1" authorId="0">
      <text>
        <r>
          <rPr>
            <sz val="8"/>
            <color indexed="81"/>
            <rFont val="Tahoma"/>
            <charset val="1"/>
          </rPr>
          <t xml:space="preserve">
</t>
        </r>
        <r>
          <rPr>
            <b/>
            <i/>
            <sz val="10"/>
            <color indexed="25"/>
            <rFont val="Tahoma"/>
            <family val="2"/>
          </rPr>
          <t>Ц</t>
        </r>
        <r>
          <rPr>
            <b/>
            <i/>
            <sz val="9"/>
            <color indexed="25"/>
            <rFont val="Tahoma"/>
            <family val="2"/>
          </rPr>
          <t xml:space="preserve">ентар за социјални рад </t>
        </r>
        <r>
          <rPr>
            <b/>
            <sz val="9"/>
            <color indexed="81"/>
            <rFont val="Tahoma"/>
            <family val="2"/>
          </rPr>
          <t>је установа социјалне заштите која одлучује о остваривању права корисника утврђених законом и о коришћењу услуга социјалне заштите применом стручног социјаланог рада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61"/>
            <rFont val="Tahoma"/>
            <family val="2"/>
          </rPr>
          <t>Није предвиђено укуцавање податка!</t>
        </r>
        <r>
          <rPr>
            <b/>
            <sz val="9"/>
            <color indexed="81"/>
            <rFont val="Tahoma"/>
            <family val="2"/>
          </rPr>
          <t xml:space="preserve"> Потребно је  само кликнути на шрафирано поље на коме се тада појављује  стрелица, кликнути на  стрелицу и на падајућој листи одабрати назив ЦСР-а</t>
        </r>
        <r>
          <rPr>
            <sz val="8"/>
            <color indexed="81"/>
            <rFont val="Tahoma"/>
          </rPr>
          <t xml:space="preserve">
</t>
        </r>
      </text>
    </comment>
    <comment ref="B6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 xml:space="preserve">Није предвиђено укуцавање податка! </t>
        </r>
        <r>
          <rPr>
            <b/>
            <sz val="9"/>
            <color indexed="81"/>
            <rFont val="Tahoma"/>
            <family val="2"/>
          </rPr>
          <t>Потребно је  само кликнути на шрафирано поље на коме се тада појављује  стрелица, кликнути на  стрелицу и на падајућој листи одабрати ОПШТИНУ</t>
        </r>
        <r>
          <rPr>
            <sz val="8"/>
            <color indexed="81"/>
            <rFont val="Tahoma"/>
          </rPr>
          <t xml:space="preserve">
</t>
        </r>
      </text>
    </comment>
    <comment ref="C6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>Није предвиђено укуцавање податка!</t>
        </r>
        <r>
          <rPr>
            <sz val="9"/>
            <color indexed="81"/>
            <rFont val="Tahoma"/>
            <family val="2"/>
          </rPr>
          <t xml:space="preserve"> Потребно је  само кликнути на шрафирано поље на коме се тада појављује  стрелица, кликнути на  стрелицу и на падајућој листи одабрати </t>
        </r>
        <r>
          <rPr>
            <b/>
            <sz val="9"/>
            <color indexed="81"/>
            <rFont val="Tahoma"/>
            <family val="2"/>
          </rPr>
          <t>ОКРУГ</t>
        </r>
        <r>
          <rPr>
            <sz val="8"/>
            <color indexed="81"/>
            <rFont val="Tahoma"/>
          </rPr>
          <t xml:space="preserve">
</t>
        </r>
      </text>
    </comment>
    <comment ref="D6" authorId="0">
      <text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61"/>
            <rFont val="Tahoma"/>
            <family val="2"/>
          </rPr>
          <t>Није предвиђено укуцавање податка</t>
        </r>
        <r>
          <rPr>
            <sz val="8"/>
            <color indexed="81"/>
            <rFont val="Tahoma"/>
          </rPr>
          <t xml:space="preserve">! </t>
        </r>
        <r>
          <rPr>
            <sz val="9"/>
            <color indexed="81"/>
            <rFont val="Tahoma"/>
            <family val="2"/>
          </rPr>
          <t>Потребно је  само кликнути на шрафирано поље на коме се тада појављује  стрелица, кликнути на  стрелицу и на падајућој листи извршити избор</t>
        </r>
        <r>
          <rPr>
            <sz val="8"/>
            <color indexed="81"/>
            <rFont val="Tahoma"/>
          </rPr>
          <t xml:space="preserve">
</t>
        </r>
      </text>
    </comment>
    <comment ref="B28" authorId="0">
      <text>
        <r>
          <rPr>
            <sz val="8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1. ДИРЕКТОРИ ЦСР 
2. Руководиоци одељења</t>
        </r>
      </text>
    </comment>
    <comment ref="D28" author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Стручни радници у центру за социјални рад су: 
</t>
        </r>
        <r>
          <rPr>
            <b/>
            <sz val="9"/>
            <color indexed="60"/>
            <rFont val="Tahoma"/>
            <family val="2"/>
          </rPr>
          <t>1. социјални радник, 
2. психолог, 
3. педагог, 
4. андрагог,
5. специјални педагог,
6.  правник и
7.  социолог</t>
        </r>
        <r>
          <rPr>
            <b/>
            <sz val="9"/>
            <color indexed="81"/>
            <rFont val="Tahoma"/>
            <family val="2"/>
          </rPr>
          <t xml:space="preserve">
Стручни сарадници су лица друге одговарајуће струке, са стеченим високом образовањем на студијама првог или другог степена, односно на основним студијама, која обављају послове из своје струке у центрима за социјални рад.</t>
        </r>
      </text>
    </comment>
    <comment ref="K37" authorId="0">
      <text>
        <r>
          <rPr>
            <b/>
            <sz val="10"/>
            <color indexed="81"/>
            <rFont val="Tahoma"/>
            <family val="2"/>
          </rPr>
          <t xml:space="preserve">
Контролише се укупан број радника са податком из табеле бр. 1 , УКУПАН БРОЈ РАДНИКА са статусом "на неодређено време"</t>
        </r>
        <r>
          <rPr>
            <sz val="8"/>
            <color indexed="81"/>
            <rFont val="Tahoma"/>
          </rPr>
          <t xml:space="preserve">
</t>
        </r>
      </text>
    </comment>
    <comment ref="B41" authorId="0">
      <text>
        <r>
          <rPr>
            <b/>
            <sz val="8"/>
            <color indexed="81"/>
            <rFont val="Tahoma"/>
            <charset val="1"/>
          </rPr>
          <t xml:space="preserve">
1. ДИРЕКТОРИ ЦСР 
2. Руководиоци одељења</t>
        </r>
      </text>
    </comment>
    <comment ref="C41" authorId="0">
      <text>
        <r>
          <rPr>
            <sz val="8"/>
            <color indexed="81"/>
            <rFont val="Tahoma"/>
            <charset val="1"/>
          </rPr>
          <t xml:space="preserve">
</t>
        </r>
        <r>
          <rPr>
            <b/>
            <sz val="9"/>
            <color indexed="25"/>
            <rFont val="Tahoma"/>
            <family val="2"/>
          </rPr>
          <t xml:space="preserve">Стручни радници у центру за социјални рад су: </t>
        </r>
        <r>
          <rPr>
            <b/>
            <sz val="9"/>
            <color indexed="81"/>
            <rFont val="Tahoma"/>
            <family val="2"/>
          </rPr>
          <t xml:space="preserve">
1. социјални радник, 
2. психолог, 
3. педагог, 
4. андрагог,
5. специјални педагог,
6.  правник и
7.  социолог
Стручни сарадници су лица друге одговарајуће струке, са стеченим високом образовањем на студијама првог или другог степена, односно на основним студијама, која обављају послове из своје струке у центрима за социјални рад.</t>
        </r>
      </text>
    </comment>
    <comment ref="G44" authorId="0">
      <text>
        <r>
          <rPr>
            <b/>
            <sz val="10"/>
            <color indexed="81"/>
            <rFont val="Tahoma"/>
            <family val="2"/>
          </rPr>
          <t>Контролише се укупан број радника са податком из табеле бр. 1 , УКУПАН БРОЈ РАДНИКА са статусом "на неодређено време"</t>
        </r>
        <r>
          <rPr>
            <b/>
            <sz val="8"/>
            <color indexed="81"/>
            <rFont val="Tahoma"/>
          </rPr>
          <t xml:space="preserve">
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25"/>
            <rFont val="Tahoma"/>
            <family val="2"/>
          </rPr>
          <t xml:space="preserve">  </t>
        </r>
        <r>
          <rPr>
            <b/>
            <sz val="9"/>
            <color indexed="25"/>
            <rFont val="Tahoma"/>
            <family val="2"/>
          </rPr>
          <t>«Водитељ случаја»</t>
        </r>
        <r>
          <rPr>
            <b/>
            <sz val="9"/>
            <color indexed="81"/>
            <rFont val="Tahoma"/>
            <family val="2"/>
          </rPr>
          <t xml:space="preserve"> је стручни радник који је задужен  конкретним случајем којим руководи,  који утврђује и користи потребне професионалне и друге ресурсе из Центра или из других установа и организација у локалној заједници, који су неопходни за задовољење и превазилажење потреба и проблема, односно пружања одговарајућих услуга кориснику;
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9"/>
            <color indexed="25"/>
            <rFont val="Tahoma"/>
            <family val="2"/>
          </rPr>
          <t xml:space="preserve">«Супервизор стручног рада» </t>
        </r>
        <r>
          <rPr>
            <b/>
            <sz val="9"/>
            <color indexed="81"/>
            <rFont val="Tahoma"/>
            <family val="2"/>
          </rPr>
          <t>je стручњака који координира, усмерава, подстиче и еваулира рад стручног радника-водитеља случаја, и у својим активностима обједињује административну, едукативно-развојну и подржавајућу функцију супервизије;</t>
        </r>
      </text>
    </comment>
    <comment ref="B93" authorId="0">
      <text>
        <r>
          <rPr>
            <sz val="8"/>
            <color indexed="81"/>
            <rFont val="Tahoma"/>
          </rPr>
          <t xml:space="preserve">
    </t>
        </r>
        <r>
          <rPr>
            <b/>
            <sz val="9"/>
            <color indexed="61"/>
            <rFont val="Tahoma"/>
            <family val="2"/>
          </rPr>
          <t xml:space="preserve">За  податке из ове табеле није предвиђено укуцавање  !   </t>
        </r>
        <r>
          <rPr>
            <sz val="8"/>
            <color indexed="81"/>
            <rFont val="Tahoma"/>
          </rPr>
          <t xml:space="preserve">
   Потребно је  само кликнути на шрафирано поље на коме се тада    појављује  стрелица, кликнути на  стрелицу и на падајућој листи  одабрати понуђени одговор</t>
        </r>
      </text>
    </comment>
    <comment ref="B99" authorId="0">
      <text>
        <r>
          <rPr>
            <sz val="8"/>
            <color indexed="81"/>
            <rFont val="Tahoma"/>
          </rPr>
          <t xml:space="preserve">
   </t>
        </r>
        <r>
          <rPr>
            <b/>
            <sz val="9"/>
            <color indexed="61"/>
            <rFont val="Tahoma"/>
            <family val="2"/>
          </rPr>
          <t xml:space="preserve">За  податке из ове табеле није предвиђено укуцавање  !   </t>
        </r>
        <r>
          <rPr>
            <sz val="8"/>
            <color indexed="81"/>
            <rFont val="Tahoma"/>
          </rPr>
          <t xml:space="preserve">
   Потребно је  само кликнути на шрафирано поље на коме се тада    појављује  стрелица, кликнути на  стрелицу и на падајућој листи  одабрати понуђени одговор</t>
        </r>
      </text>
    </comment>
    <comment ref="A123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 xml:space="preserve">За све податке из ове табеле није предвиђено укуцавање  !   
   </t>
        </r>
        <r>
          <rPr>
            <b/>
            <sz val="9"/>
            <color indexed="81"/>
            <rFont val="Tahoma"/>
            <family val="2"/>
          </rPr>
          <t>Потребно је  само кликнути на ДОЊЕ шрафирано поље на коме се тада    појављује  стрелица, кликнути на  стрелицу и на падајућој листи  одабрати понуђени одговор</t>
        </r>
      </text>
    </comment>
    <comment ref="A131" authorId="0">
      <text>
        <r>
          <rPr>
            <sz val="8"/>
            <color indexed="81"/>
            <rFont val="Tahoma"/>
          </rPr>
          <t xml:space="preserve">
</t>
        </r>
        <r>
          <rPr>
            <sz val="8"/>
            <color indexed="61"/>
            <rFont val="Tahoma"/>
            <family val="2"/>
          </rPr>
          <t>З</t>
        </r>
        <r>
          <rPr>
            <b/>
            <sz val="9"/>
            <color indexed="61"/>
            <rFont val="Tahoma"/>
            <family val="2"/>
          </rPr>
          <t xml:space="preserve">а све податке из ове табеле није предвиђено укуцавање  !   
   </t>
        </r>
        <r>
          <rPr>
            <b/>
            <sz val="9"/>
            <color indexed="81"/>
            <rFont val="Tahoma"/>
            <family val="2"/>
          </rPr>
          <t>Потребно је  само кликнути на ДОЊЕ шрафирано поље на коме се тада 
   појављује  стрелица, кликнути на  стрелицу и на падајућој листи 
    одабрати понуђени одговор</t>
        </r>
        <r>
          <rPr>
            <sz val="8"/>
            <color indexed="81"/>
            <rFont val="Tahoma"/>
          </rPr>
          <t xml:space="preserve">
</t>
        </r>
      </text>
    </comment>
    <comment ref="C141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61"/>
            <rFont val="Tahoma"/>
            <family val="2"/>
          </rPr>
          <t xml:space="preserve">Није предвиђено укуцавање податка! </t>
        </r>
        <r>
          <rPr>
            <sz val="10"/>
            <color indexed="81"/>
            <rFont val="Tahoma"/>
            <family val="2"/>
          </rPr>
          <t xml:space="preserve">Потребно је  само кликнути на шрафирано поље на коме се тада појављује  стрелица, кликнути на  стрелицу и на падајућој листи одабрати понуђени одговор
</t>
        </r>
      </text>
    </comment>
  </commentList>
</comments>
</file>

<file path=xl/comments2.xml><?xml version="1.0" encoding="utf-8"?>
<comments xmlns="http://schemas.openxmlformats.org/spreadsheetml/2006/main">
  <authors>
    <author>Registered User</author>
    <author>brankamrsulja</author>
  </authors>
  <commentList>
    <comment ref="G1" authorId="0">
      <text>
        <r>
          <rPr>
            <sz val="8"/>
            <color indexed="81"/>
            <rFont val="Tahoma"/>
          </rPr>
          <t xml:space="preserve">
  </t>
        </r>
        <r>
          <rPr>
            <b/>
            <sz val="9"/>
            <color indexed="61"/>
            <rFont val="Tahoma"/>
            <family val="2"/>
          </rPr>
          <t xml:space="preserve"> КОРИСНИЦИ социјалне заштите су </t>
        </r>
        <r>
          <rPr>
            <b/>
            <sz val="9"/>
            <color indexed="81"/>
            <rFont val="Tahoma"/>
            <family val="2"/>
          </rPr>
          <t>држављани Републике Србије.
Корисници социјалне заштите могу бити и страни држављани и лица без држављанства, у складу са законом и међународним уговорима.</t>
        </r>
      </text>
    </comment>
    <comment ref="A9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Дете</t>
        </r>
        <r>
          <rPr>
            <b/>
            <sz val="9"/>
            <color indexed="81"/>
            <rFont val="Tahoma"/>
            <family val="2"/>
          </rPr>
          <t xml:space="preserve"> је малолетно лице  старости до 18 година (до 17 год. 11 месеци и 31 дан)</t>
        </r>
      </text>
    </comment>
    <comment ref="A10" authorId="0">
      <text>
        <r>
          <rPr>
            <sz val="8"/>
            <color indexed="81"/>
            <rFont val="Tahoma"/>
          </rPr>
          <t xml:space="preserve">
 </t>
        </r>
        <r>
          <rPr>
            <b/>
            <sz val="9"/>
            <color indexed="25"/>
            <rFont val="Tahoma"/>
            <family val="2"/>
          </rPr>
          <t xml:space="preserve">Млада особа </t>
        </r>
        <r>
          <rPr>
            <b/>
            <sz val="9"/>
            <color indexed="81"/>
            <rFont val="Tahoma"/>
            <family val="2"/>
          </rPr>
          <t>је пунолетно лице старости од навршених 18 година до навршених 26 година (25 година 11 месеци  31 дан)</t>
        </r>
        <r>
          <rPr>
            <sz val="8"/>
            <color indexed="81"/>
            <rFont val="Tahoma"/>
          </rPr>
          <t xml:space="preserve">
</t>
        </r>
      </text>
    </comment>
    <comment ref="A11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Одрасла особа</t>
        </r>
        <r>
          <rPr>
            <b/>
            <sz val="9"/>
            <color indexed="81"/>
            <rFont val="Tahoma"/>
            <family val="2"/>
          </rPr>
          <t xml:space="preserve">  је пунолетно лице старости од навршених 26 година до навршених 65 година (64 године 11 месеци 31 дан)</t>
        </r>
      </text>
    </comment>
    <comment ref="A12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Старија особа</t>
        </r>
        <r>
          <rPr>
            <b/>
            <sz val="9"/>
            <color indexed="81"/>
            <rFont val="Tahoma"/>
            <family val="2"/>
          </rPr>
          <t xml:space="preserve"> je пунолетно лице старије од 65 година. </t>
        </r>
      </text>
    </comment>
    <comment ref="A50" authorId="0">
      <text>
        <r>
          <rPr>
            <sz val="8"/>
            <color indexed="81"/>
            <rFont val="Tahoma"/>
          </rPr>
          <t xml:space="preserve">
  </t>
        </r>
        <r>
          <rPr>
            <b/>
            <sz val="10"/>
            <color indexed="81"/>
            <rFont val="Tahoma"/>
            <family val="2"/>
          </rPr>
          <t xml:space="preserve"> Ради се о формалном образовању. Без школске спреме односи се на кориснике који нису похађали никакву школу“</t>
        </r>
        <r>
          <rPr>
            <sz val="8"/>
            <color indexed="81"/>
            <rFont val="Tahoma"/>
          </rPr>
          <t xml:space="preserve">
</t>
        </r>
      </text>
    </comment>
    <comment ref="G60" authorId="0">
      <text>
        <r>
          <rPr>
            <sz val="8"/>
            <color indexed="81"/>
            <rFont val="Tahoma"/>
          </rPr>
          <t xml:space="preserve">
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61"/>
            <rFont val="Tahoma"/>
            <family val="2"/>
          </rPr>
          <t xml:space="preserve">КОРИСНИЦИ социјалне заштите </t>
        </r>
        <r>
          <rPr>
            <b/>
            <sz val="9"/>
            <color indexed="81"/>
            <rFont val="Tahoma"/>
            <family val="2"/>
          </rPr>
          <t>су држављани Републике Србије.
Корисници социјалне заштите могу бити и страни држављани и лица без држављанства, у складу са законом и међународним уговорима.</t>
        </r>
      </text>
    </comment>
    <comment ref="A65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Дете</t>
        </r>
        <r>
          <rPr>
            <b/>
            <sz val="9"/>
            <color indexed="81"/>
            <rFont val="Tahoma"/>
            <family val="2"/>
          </rPr>
          <t xml:space="preserve"> је малолетно лице  старости до 18 година (до 17 год. 11 месеци и 31 дан)</t>
        </r>
      </text>
    </comment>
    <comment ref="A66" authorId="0">
      <text>
        <r>
          <rPr>
            <sz val="8"/>
            <color indexed="81"/>
            <rFont val="Tahoma"/>
          </rPr>
          <t xml:space="preserve">
 </t>
        </r>
        <r>
          <rPr>
            <b/>
            <sz val="9"/>
            <color indexed="25"/>
            <rFont val="Tahoma"/>
            <family val="2"/>
          </rPr>
          <t xml:space="preserve">Млада особа </t>
        </r>
        <r>
          <rPr>
            <b/>
            <sz val="9"/>
            <color indexed="81"/>
            <rFont val="Tahoma"/>
            <family val="2"/>
          </rPr>
          <t>је пунолетно лице старости од навршених 18 година до навршених 26 година (25 година 11 месеци  31 дан)</t>
        </r>
        <r>
          <rPr>
            <sz val="8"/>
            <color indexed="81"/>
            <rFont val="Tahoma"/>
          </rPr>
          <t xml:space="preserve">
</t>
        </r>
      </text>
    </comment>
    <comment ref="A67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Одрасла особа</t>
        </r>
        <r>
          <rPr>
            <b/>
            <sz val="9"/>
            <color indexed="81"/>
            <rFont val="Tahoma"/>
            <family val="2"/>
          </rPr>
          <t xml:space="preserve">  је пунолетно лице старости од навршених 26 година до навршених 65 година (64 године 11 месеци 31 дан)</t>
        </r>
      </text>
    </comment>
    <comment ref="A68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Старија особа</t>
        </r>
        <r>
          <rPr>
            <b/>
            <sz val="9"/>
            <color indexed="81"/>
            <rFont val="Tahoma"/>
            <family val="2"/>
          </rPr>
          <t xml:space="preserve"> je пунолетно лице старије од 65 година. </t>
        </r>
      </text>
    </comment>
    <comment ref="A77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Дете</t>
        </r>
        <r>
          <rPr>
            <b/>
            <sz val="9"/>
            <color indexed="81"/>
            <rFont val="Tahoma"/>
            <family val="2"/>
          </rPr>
          <t xml:space="preserve"> је малолетно лице  старости до 18 година (до 17 год. 11 месеци и 31 дан)</t>
        </r>
      </text>
    </comment>
    <comment ref="A78" authorId="0">
      <text>
        <r>
          <rPr>
            <sz val="8"/>
            <color indexed="81"/>
            <rFont val="Tahoma"/>
          </rPr>
          <t xml:space="preserve">
 </t>
        </r>
        <r>
          <rPr>
            <b/>
            <sz val="9"/>
            <color indexed="25"/>
            <rFont val="Tahoma"/>
            <family val="2"/>
          </rPr>
          <t xml:space="preserve">Млада особа </t>
        </r>
        <r>
          <rPr>
            <b/>
            <sz val="9"/>
            <color indexed="81"/>
            <rFont val="Tahoma"/>
            <family val="2"/>
          </rPr>
          <t>је пунолетно лице старости од навршених 18 година до навршених 26 година (25 година 11 месеци  31 дан)</t>
        </r>
        <r>
          <rPr>
            <sz val="8"/>
            <color indexed="81"/>
            <rFont val="Tahoma"/>
          </rPr>
          <t xml:space="preserve">
</t>
        </r>
      </text>
    </comment>
    <comment ref="A79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Одрасла особа</t>
        </r>
        <r>
          <rPr>
            <b/>
            <sz val="9"/>
            <color indexed="81"/>
            <rFont val="Tahoma"/>
            <family val="2"/>
          </rPr>
          <t xml:space="preserve">  је пунолетно лице старости од навршених 26 година до навршених 65 година (64 године 11 месеци 31 дан)</t>
        </r>
      </text>
    </comment>
    <comment ref="A80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Старија особа</t>
        </r>
        <r>
          <rPr>
            <b/>
            <sz val="9"/>
            <color indexed="81"/>
            <rFont val="Tahoma"/>
            <family val="2"/>
          </rPr>
          <t xml:space="preserve"> je пунолетно лице старије од 65 година. </t>
        </r>
      </text>
    </comment>
    <comment ref="A91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Дете</t>
        </r>
        <r>
          <rPr>
            <b/>
            <sz val="9"/>
            <color indexed="81"/>
            <rFont val="Tahoma"/>
            <family val="2"/>
          </rPr>
          <t xml:space="preserve"> је малолетно лице  старости до 18 година (до 17 год. 11 месеци и 31 дан)</t>
        </r>
      </text>
    </comment>
    <comment ref="A92" authorId="0">
      <text>
        <r>
          <rPr>
            <sz val="8"/>
            <color indexed="81"/>
            <rFont val="Tahoma"/>
          </rPr>
          <t xml:space="preserve">
 </t>
        </r>
        <r>
          <rPr>
            <b/>
            <sz val="9"/>
            <color indexed="25"/>
            <rFont val="Tahoma"/>
            <family val="2"/>
          </rPr>
          <t xml:space="preserve">Млада особа </t>
        </r>
        <r>
          <rPr>
            <b/>
            <sz val="9"/>
            <color indexed="81"/>
            <rFont val="Tahoma"/>
            <family val="2"/>
          </rPr>
          <t>је пунолетно лице старости од навршених 18 година до навршених 26 година (25 година 11 месеци  31 дан)</t>
        </r>
        <r>
          <rPr>
            <sz val="8"/>
            <color indexed="81"/>
            <rFont val="Tahoma"/>
          </rPr>
          <t xml:space="preserve">
</t>
        </r>
      </text>
    </comment>
    <comment ref="A93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Одрасла особа</t>
        </r>
        <r>
          <rPr>
            <b/>
            <sz val="9"/>
            <color indexed="81"/>
            <rFont val="Tahoma"/>
            <family val="2"/>
          </rPr>
          <t xml:space="preserve">  је пунолетно лице старости од навршених 26 година до навршених 65 година (64 године 11 месеци 31 дан)</t>
        </r>
      </text>
    </comment>
    <comment ref="A94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25"/>
            <rFont val="Tahoma"/>
            <family val="2"/>
          </rPr>
          <t>Старија особа</t>
        </r>
        <r>
          <rPr>
            <b/>
            <sz val="9"/>
            <color indexed="81"/>
            <rFont val="Tahoma"/>
            <family val="2"/>
          </rPr>
          <t xml:space="preserve"> je пунолетно лице старије од 65 година. </t>
        </r>
      </text>
    </comment>
    <comment ref="F96" authorId="0">
      <text>
        <r>
          <rPr>
            <b/>
            <sz val="10"/>
            <color indexed="81"/>
            <rFont val="Tahoma"/>
            <family val="2"/>
          </rPr>
          <t>Провера броја корисника  са укупним бројем корисника  из табеле број 19.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6" authorId="0">
      <text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>од рођења до 2 године 11 месеци 31 дан</t>
        </r>
      </text>
    </comment>
    <comment ref="A107" authorId="0">
      <text>
        <r>
          <rPr>
            <sz val="8"/>
            <color indexed="81"/>
            <rFont val="Tahoma"/>
          </rPr>
          <t xml:space="preserve">
    </t>
        </r>
        <r>
          <rPr>
            <b/>
            <sz val="10"/>
            <color indexed="81"/>
            <rFont val="Tahoma"/>
            <family val="2"/>
          </rPr>
          <t xml:space="preserve">од навршене 3 године до 5 година 11 месеци 31 дан
</t>
        </r>
        <r>
          <rPr>
            <sz val="8"/>
            <color indexed="81"/>
            <rFont val="Tahoma"/>
          </rPr>
          <t xml:space="preserve">
</t>
        </r>
      </text>
    </comment>
    <comment ref="A108" authorId="0">
      <text>
        <r>
          <rPr>
            <sz val="8"/>
            <color indexed="81"/>
            <rFont val="Tahoma"/>
          </rPr>
          <t xml:space="preserve">  
  </t>
        </r>
        <r>
          <rPr>
            <b/>
            <sz val="10"/>
            <color indexed="81"/>
            <rFont val="Tahoma"/>
            <family val="2"/>
          </rPr>
          <t xml:space="preserve"> од навршене 6 године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A109" authorId="0">
      <text>
        <r>
          <rPr>
            <b/>
            <sz val="8"/>
            <color indexed="81"/>
            <rFont val="Tahoma"/>
          </rPr>
          <t xml:space="preserve">   
     </t>
        </r>
        <r>
          <rPr>
            <b/>
            <sz val="10"/>
            <color indexed="81"/>
            <rFont val="Tahoma"/>
            <family val="2"/>
          </rPr>
          <t>од навршене 15 године до 17 година 11 месеци 31 дан</t>
        </r>
        <r>
          <rPr>
            <b/>
            <sz val="8"/>
            <color indexed="81"/>
            <rFont val="Tahoma"/>
          </rPr>
          <t xml:space="preserve">
</t>
        </r>
      </text>
    </comment>
    <comment ref="E111" authorId="0">
      <text>
        <r>
          <rPr>
            <b/>
            <sz val="10"/>
            <color indexed="81"/>
            <rFont val="Tahoma"/>
            <family val="2"/>
          </rPr>
          <t>Провера броја деце са бројем деце из табеле број 19.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17" authorId="0">
      <text>
        <r>
          <rPr>
            <sz val="8"/>
            <color indexed="81"/>
            <rFont val="Tahoma"/>
          </rPr>
          <t xml:space="preserve">     
     </t>
        </r>
        <r>
          <rPr>
            <b/>
            <sz val="8"/>
            <color indexed="61"/>
            <rFont val="Tahoma"/>
            <family val="2"/>
          </rPr>
          <t xml:space="preserve">– </t>
        </r>
        <r>
          <rPr>
            <b/>
            <sz val="10"/>
            <color indexed="61"/>
            <rFont val="Tahoma"/>
            <family val="2"/>
          </rPr>
          <t>дете које живи у породици родитеља , а угрожено је објективном немогућношћу родитеља да се о њему самостално старају, или чији родитељи злоупотребљавају родитељско право  или грубо занемарују родитељска права из садржаја родитељких права; овде улази и дете које је напуштено од родитеља и
деца чији су родитељи непознати или преминули</t>
        </r>
      </text>
    </comment>
    <comment ref="A118" authorId="0">
      <text>
        <r>
          <rPr>
            <b/>
            <sz val="8"/>
            <color indexed="81"/>
            <rFont val="Tahoma"/>
          </rPr>
          <t xml:space="preserve">  
</t>
        </r>
        <r>
          <rPr>
            <b/>
            <sz val="9"/>
            <color indexed="61"/>
            <rFont val="Tahoma"/>
            <family val="2"/>
          </rPr>
          <t>– бележе се сва деца која су жртве насиља, без обзира да ли је то основни разлог уласака у сиситем или се насиље јавило касније, током обезбеђивања услуге детету. Овде с ебележе и деца жртве трговине људима</t>
        </r>
      </text>
    </comment>
    <comment ref="A119" authorId="0">
      <text>
        <r>
          <rPr>
            <b/>
            <sz val="8"/>
            <color indexed="81"/>
            <rFont val="Tahoma"/>
          </rPr>
          <t xml:space="preserve">
      </t>
        </r>
        <r>
          <rPr>
            <b/>
            <sz val="9"/>
            <color indexed="61"/>
            <rFont val="Tahoma"/>
            <family val="2"/>
          </rPr>
          <t>– сва деца код које је евидентирано друштвено неприлагођено понашање детета у виду сукоба са родитељима или заједницом, угрожавања сопствене или безбедности других, потешкоћа услед злоупотребе алкохола, дрога и других опојних  средстава, деца која су у сукобу са законом</t>
        </r>
      </text>
    </comment>
    <comment ref="A120" authorId="0">
      <text>
        <r>
          <rPr>
            <b/>
            <sz val="8"/>
            <color indexed="81"/>
            <rFont val="Tahoma"/>
          </rPr>
          <t xml:space="preserve">
    </t>
        </r>
        <r>
          <rPr>
            <b/>
            <sz val="9"/>
            <color indexed="61"/>
            <rFont val="Tahoma"/>
            <family val="2"/>
          </rPr>
          <t>– деца чији  се родитељи на суду споре око непосредног старања над дететом, контактирања или издржавања детета</t>
        </r>
      </text>
    </comment>
    <comment ref="A122" authorId="0">
      <text>
        <r>
          <rPr>
            <b/>
            <sz val="8"/>
            <color indexed="81"/>
            <rFont val="Tahoma"/>
          </rPr>
          <t xml:space="preserve">     
      </t>
        </r>
        <r>
          <rPr>
            <b/>
            <sz val="9"/>
            <color indexed="61"/>
            <rFont val="Tahoma"/>
            <family val="2"/>
          </rPr>
          <t>– деца која су у систему СЗ из различитих разлога – деца са развојним тешкоћама, када су развојне тешкоће примарни основ уласка у систем;  деца страни држављњани без пратње, деца у прекршајном поступку, деца жртве међународних отмица ....</t>
        </r>
      </text>
    </comment>
    <comment ref="D126" authorId="0">
      <text>
        <r>
          <rPr>
            <b/>
            <sz val="8"/>
            <color indexed="81"/>
            <rFont val="Tahoma"/>
          </rPr>
          <t xml:space="preserve">   
     </t>
        </r>
        <r>
          <rPr>
            <b/>
            <sz val="9"/>
            <color indexed="81"/>
            <rFont val="Tahoma"/>
            <family val="2"/>
          </rPr>
          <t xml:space="preserve">У овој табели разврставате децу која су већ обухваћена корисничким групама у табели 26 према наведеним карактеристикама, без обзира како су класификована у табели 26 </t>
        </r>
        <r>
          <rPr>
            <b/>
            <sz val="8"/>
            <color indexed="81"/>
            <rFont val="Tahoma"/>
          </rPr>
          <t xml:space="preserve">
   </t>
        </r>
      </text>
    </comment>
    <comment ref="A136" authorId="0">
      <text>
        <r>
          <rPr>
            <b/>
            <sz val="8"/>
            <color indexed="81"/>
            <rFont val="Tahoma"/>
          </rPr>
          <t xml:space="preserve">
   </t>
        </r>
        <r>
          <rPr>
            <b/>
            <sz val="10"/>
            <color indexed="81"/>
            <rFont val="Tahoma"/>
            <family val="2"/>
          </rPr>
          <t xml:space="preserve">Сва деца која су су систему СЗ из разлога који нису претходно наведени“ </t>
        </r>
      </text>
    </comment>
    <comment ref="H144" authorId="0">
      <text>
        <r>
          <rPr>
            <b/>
            <sz val="8"/>
            <color indexed="81"/>
            <rFont val="Tahoma"/>
          </rPr>
          <t xml:space="preserve">
Провера са подацима из табеле бр. 25</t>
        </r>
        <r>
          <rPr>
            <sz val="8"/>
            <color indexed="81"/>
            <rFont val="Tahoma"/>
          </rPr>
          <t xml:space="preserve">
</t>
        </r>
      </text>
    </comment>
    <comment ref="D153" authorId="0">
      <text>
        <r>
          <rPr>
            <b/>
            <sz val="8"/>
            <color indexed="81"/>
            <rFont val="Tahoma"/>
          </rPr>
          <t xml:space="preserve">
  </t>
        </r>
        <r>
          <rPr>
            <b/>
            <sz val="10"/>
            <color indexed="81"/>
            <rFont val="Tahoma"/>
            <family val="2"/>
          </rPr>
          <t>Дете које је у истој години било обухваћено са обе мере надзора</t>
        </r>
        <r>
          <rPr>
            <sz val="8"/>
            <color indexed="81"/>
            <rFont val="Tahoma"/>
          </rPr>
          <t xml:space="preserve">
</t>
        </r>
      </text>
    </comment>
    <comment ref="A159" authorId="0">
      <text>
        <r>
          <rPr>
            <b/>
            <sz val="8"/>
            <color indexed="81"/>
            <rFont val="Tahoma"/>
          </rPr>
          <t xml:space="preserve">
   </t>
        </r>
        <r>
          <rPr>
            <b/>
            <sz val="10"/>
            <color indexed="81"/>
            <rFont val="Tahoma"/>
            <family val="2"/>
          </rPr>
          <t xml:space="preserve">Сва деца која су су систему СЗ из разлога који нису претходно наведени“ </t>
        </r>
      </text>
    </comment>
    <comment ref="A171" authorId="0">
      <text>
        <r>
          <rPr>
            <sz val="8"/>
            <color indexed="81"/>
            <rFont val="Tahoma"/>
          </rPr>
          <t xml:space="preserve">
       </t>
        </r>
        <r>
          <rPr>
            <b/>
            <sz val="9"/>
            <color indexed="81"/>
            <rFont val="Tahoma"/>
            <family val="2"/>
          </rPr>
          <t>Деца која су током извештајног периода имала постављеног и привременог старатеља ,  
          укључујући и колизијског привременог старатеља и старатеља</t>
        </r>
      </text>
    </comment>
    <comment ref="A190" authorId="0">
      <text>
        <r>
          <rPr>
            <sz val="8"/>
            <color indexed="81"/>
            <rFont val="Tahoma"/>
          </rPr>
          <t xml:space="preserve">
   </t>
        </r>
        <r>
          <rPr>
            <b/>
            <sz val="10"/>
            <color indexed="81"/>
            <rFont val="Tahoma"/>
            <family val="2"/>
          </rPr>
          <t>(родитељ злоупотребљава права из садржине родитељских права)</t>
        </r>
        <r>
          <rPr>
            <sz val="8"/>
            <color indexed="81"/>
            <rFont val="Tahoma"/>
          </rPr>
          <t xml:space="preserve">
</t>
        </r>
      </text>
    </comment>
    <comment ref="A191" authorId="0">
      <text>
        <r>
          <rPr>
            <sz val="8"/>
            <color indexed="81"/>
            <rFont val="Tahoma"/>
          </rPr>
          <t xml:space="preserve">
   </t>
        </r>
        <r>
          <rPr>
            <b/>
            <sz val="10"/>
            <color indexed="81"/>
            <rFont val="Tahoma"/>
            <family val="2"/>
          </rPr>
          <t xml:space="preserve"> (родитељ грубо занемарује дужности из садржине родитељског права)</t>
        </r>
        <r>
          <rPr>
            <sz val="8"/>
            <color indexed="81"/>
            <rFont val="Tahoma"/>
          </rPr>
          <t xml:space="preserve">
</t>
        </r>
      </text>
    </comment>
    <comment ref="A215" authorId="0">
      <text>
        <r>
          <rPr>
            <b/>
            <sz val="10"/>
            <color indexed="81"/>
            <rFont val="Tahoma"/>
            <family val="2"/>
          </rPr>
          <t xml:space="preserve">
од рођења до 11 месеци и 31 дан
</t>
        </r>
      </text>
    </comment>
    <comment ref="A216" authorId="0">
      <text>
        <r>
          <rPr>
            <b/>
            <sz val="8"/>
            <color indexed="81"/>
            <rFont val="Tahoma"/>
          </rPr>
          <t xml:space="preserve">
      </t>
        </r>
        <r>
          <rPr>
            <b/>
            <sz val="10"/>
            <color indexed="81"/>
            <rFont val="Tahoma"/>
            <family val="2"/>
          </rPr>
          <t>од навршене године дана до 2 године 11 месеци 31 дан</t>
        </r>
        <r>
          <rPr>
            <sz val="8"/>
            <color indexed="81"/>
            <rFont val="Tahoma"/>
          </rPr>
          <t xml:space="preserve">
   </t>
        </r>
      </text>
    </comment>
    <comment ref="A217" authorId="0">
      <text>
        <r>
          <rPr>
            <b/>
            <sz val="8"/>
            <color indexed="81"/>
            <rFont val="Tahoma"/>
          </rPr>
          <t xml:space="preserve">     
      </t>
        </r>
        <r>
          <rPr>
            <b/>
            <sz val="10"/>
            <color indexed="81"/>
            <rFont val="Tahoma"/>
            <family val="2"/>
          </rPr>
          <t>од навршене 3 године до 5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A218" authorId="0">
      <text>
        <r>
          <rPr>
            <b/>
            <sz val="8"/>
            <color indexed="81"/>
            <rFont val="Tahoma"/>
          </rPr>
          <t xml:space="preserve">
      </t>
        </r>
        <r>
          <rPr>
            <b/>
            <sz val="10"/>
            <color indexed="81"/>
            <rFont val="Tahoma"/>
            <family val="2"/>
          </rPr>
          <t>од навршених 6 година</t>
        </r>
        <r>
          <rPr>
            <sz val="8"/>
            <color indexed="81"/>
            <rFont val="Tahoma"/>
          </rPr>
          <t xml:space="preserve">
</t>
        </r>
      </text>
    </comment>
    <comment ref="B228" authorId="0">
      <text>
        <r>
          <rPr>
            <sz val="8"/>
            <color indexed="81"/>
            <rFont val="Tahoma"/>
          </rPr>
          <t xml:space="preserve">
   </t>
        </r>
        <r>
          <rPr>
            <b/>
            <sz val="10"/>
            <color indexed="81"/>
            <rFont val="Tahoma"/>
            <family val="2"/>
          </rPr>
          <t>од рођења до 2 године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D228" authorId="0">
      <text>
        <r>
          <rPr>
            <b/>
            <sz val="8"/>
            <color indexed="81"/>
            <rFont val="Tahoma"/>
          </rPr>
          <t xml:space="preserve">
од навршене 3 године до 5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F228" authorId="0">
      <text>
        <r>
          <rPr>
            <b/>
            <sz val="10"/>
            <color indexed="81"/>
            <rFont val="Tahoma"/>
            <family val="2"/>
          </rPr>
          <t>од навршене 6 године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H228" authorId="0">
      <text>
        <r>
          <rPr>
            <b/>
            <sz val="10"/>
            <color indexed="81"/>
            <rFont val="Tahoma"/>
            <family val="2"/>
          </rPr>
          <t>од навршених 15 година до 17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B268" authorId="0">
      <text>
        <r>
          <rPr>
            <b/>
            <sz val="8"/>
            <color indexed="81"/>
            <rFont val="Tahoma"/>
          </rPr>
          <t xml:space="preserve">
  од рођења до 2 године 11 месеци 31 дан</t>
        </r>
      </text>
    </comment>
    <comment ref="C268" authorId="0">
      <text>
        <r>
          <rPr>
            <b/>
            <sz val="8"/>
            <color indexed="81"/>
            <rFont val="Tahoma"/>
          </rPr>
          <t xml:space="preserve">
од навршене 3 године до 5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D268" authorId="0">
      <text>
        <r>
          <rPr>
            <b/>
            <sz val="10"/>
            <color indexed="81"/>
            <rFont val="Tahoma"/>
            <family val="2"/>
          </rPr>
          <t>од навршене 6 године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E268" authorId="0">
      <text>
        <r>
          <rPr>
            <b/>
            <sz val="10"/>
            <color indexed="81"/>
            <rFont val="Tahoma"/>
            <family val="2"/>
          </rPr>
          <t>од навршене 15 године до 17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B281" authorId="0">
      <text>
        <r>
          <rPr>
            <b/>
            <sz val="8"/>
            <color indexed="81"/>
            <rFont val="Tahoma"/>
          </rPr>
          <t xml:space="preserve">
  од рођења до 2 године 11 месеци 31 дан</t>
        </r>
      </text>
    </comment>
    <comment ref="C281" authorId="0">
      <text>
        <r>
          <rPr>
            <b/>
            <sz val="8"/>
            <color indexed="81"/>
            <rFont val="Tahoma"/>
          </rPr>
          <t xml:space="preserve">
од навршене 3 године до 5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D281" authorId="0">
      <text>
        <r>
          <rPr>
            <b/>
            <sz val="10"/>
            <color indexed="81"/>
            <rFont val="Tahoma"/>
            <family val="2"/>
          </rPr>
          <t>од навршене 6 године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E281" authorId="0">
      <text>
        <r>
          <rPr>
            <b/>
            <sz val="10"/>
            <color indexed="81"/>
            <rFont val="Tahoma"/>
            <family val="2"/>
          </rPr>
          <t>од навршене 15 године до 17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G294" authorId="0">
      <text>
        <r>
          <rPr>
            <b/>
            <sz val="8"/>
            <color indexed="81"/>
            <rFont val="Tahoma"/>
          </rPr>
          <t>П</t>
        </r>
        <r>
          <rPr>
            <b/>
            <sz val="10"/>
            <color indexed="81"/>
            <rFont val="Tahoma"/>
            <family val="2"/>
          </rPr>
          <t>ровера збирова са подацима из табеле бр.42.</t>
        </r>
        <r>
          <rPr>
            <sz val="8"/>
            <color indexed="81"/>
            <rFont val="Tahoma"/>
          </rPr>
          <t xml:space="preserve">
</t>
        </r>
      </text>
    </comment>
    <comment ref="C305" authorId="0">
      <text>
        <r>
          <rPr>
            <b/>
            <sz val="10"/>
            <color indexed="81"/>
            <rFont val="Tahoma"/>
            <family val="2"/>
          </rPr>
          <t xml:space="preserve">
деца узраста до 3 године су деца од рођења па до 2 године 11 месеци 31 дан</t>
        </r>
      </text>
    </comment>
    <comment ref="E341" authorId="0">
      <text>
        <r>
          <rPr>
            <sz val="8"/>
            <color indexed="81"/>
            <rFont val="Tahoma"/>
          </rPr>
          <t xml:space="preserve">
     </t>
        </r>
        <r>
          <rPr>
            <b/>
            <sz val="9"/>
            <color indexed="61"/>
            <rFont val="Tahoma"/>
            <family val="2"/>
          </rPr>
          <t xml:space="preserve"> </t>
        </r>
        <r>
          <rPr>
            <b/>
            <sz val="8"/>
            <color indexed="61"/>
            <rFont val="Tahoma"/>
            <family val="2"/>
          </rPr>
          <t xml:space="preserve">Mлади, Oдрасли и Cтарији </t>
        </r>
        <r>
          <rPr>
            <b/>
            <sz val="8"/>
            <color indexed="81"/>
            <rFont val="Tahoma"/>
            <family val="2"/>
          </rPr>
          <t xml:space="preserve"> сврставају се у корисничке групе
      на   следећи начин:
      ­   Уколико је инвалидност разлог уласка у систем ( код
           захтева  за  оставривање права на додатак за туђу негу
           и помоћ) корисници се  сврставају у групу ''осатли 
           корисници''
     ­   Уколико је корисник евидентиран из других разлога, где
           примарни разлог уласка у систем није инвалидност већ 
           проблем у понашању, поремећени породични односи, 
           насиље, занемривање.... ове кориснике сврстати у 
           корисничке групе према примарном разлогу  уласка у систем.
       Кориснике из посебно осетљиве групе ''жртве трговине  
       људима'' у табели  49 евидентирати у групи корисника ''жртве 
       насиља''
  </t>
        </r>
      </text>
    </comment>
    <comment ref="A344" authorId="1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61"/>
            <rFont val="Tahoma"/>
            <family val="2"/>
          </rPr>
          <t>Занемарена особа и у ризику од занемаривања/самозанемаривања</t>
        </r>
        <r>
          <rPr>
            <b/>
            <sz val="10"/>
            <color indexed="81"/>
            <rFont val="Tahoma"/>
            <family val="2"/>
          </rPr>
          <t xml:space="preserve"> – пунолетна особа која живи у породици, а чије је благостање, безбедност и продуктиван живот угрожено услед неадекватне породичне подршке; особе које угрожавају сопствено здравље и безбедност услед тешкоћа у телесном, интелектуалном, менталном и сензорном функционисању. У ову групу евидентирати и пунолетне особе које живе саме или их је породица напустила. Овде се евидентирају и особе са инвалидитетом код којих је примарни разлог усласка у систем ризик од занемаривања и самозанемаривања</t>
        </r>
        <r>
          <rPr>
            <sz val="8"/>
            <color indexed="81"/>
            <rFont val="Tahoma"/>
          </rPr>
          <t xml:space="preserve">
</t>
        </r>
      </text>
    </comment>
    <comment ref="A345" authorId="1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61"/>
            <rFont val="Tahoma"/>
            <family val="2"/>
          </rPr>
          <t xml:space="preserve">Особа жртва насиља </t>
        </r>
        <r>
          <rPr>
            <b/>
            <sz val="10"/>
            <color indexed="81"/>
            <rFont val="Tahoma"/>
            <family val="2"/>
          </rPr>
          <t>– пунолетне особе које су постале жртве  насиља и експлоатације у породици. Овде се евидентирају и особе са инвалидитетом које су ушле у систем по основну статуса жртве</t>
        </r>
        <r>
          <rPr>
            <sz val="8"/>
            <color indexed="81"/>
            <rFont val="Tahoma"/>
          </rPr>
          <t xml:space="preserve">
</t>
        </r>
      </text>
    </comment>
    <comment ref="A346" authorId="1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>Особа са проблемима у понашању</t>
        </r>
        <r>
          <rPr>
            <b/>
            <sz val="9"/>
            <color indexed="81"/>
            <rFont val="Tahoma"/>
            <family val="2"/>
          </rPr>
          <t xml:space="preserve"> – пунолетне особе које услед болести или сметњи у психофизичком развоју  нису у стању да нормално расуђују и штите своја права и интересе, а које својим понашањем угрожавају себе и своју околину. Овде се убрајају и особе са тешкоћама због злоупотребе алкохола, дрога и других опојних средстава, као и млади који нису засновали сопствену породицу, који живе у породици родитеља и у сукобу су са родитељима и заједницом. Овде се евидентирају и особе са инвалидитетом  које су у систем ушле по основу проблема у понашању.</t>
        </r>
        <r>
          <rPr>
            <sz val="8"/>
            <color indexed="81"/>
            <rFont val="Tahoma"/>
          </rPr>
          <t xml:space="preserve">
</t>
        </r>
      </text>
    </comment>
    <comment ref="A347" authorId="1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 xml:space="preserve">Особа са поремећеним породичним односима </t>
        </r>
        <r>
          <rPr>
            <b/>
            <sz val="9"/>
            <color indexed="81"/>
            <rFont val="Tahoma"/>
            <family val="2"/>
          </rPr>
          <t>– пунолетне особе које се сусрећу са тешкоћама у партнерским релацијама и које су у сукобу са другим члановима породице услед чега су њихово благостање, безбедност и интереси угрожени. Овде се убрајају и особе са инвалидитетом које су у систем ушле по доминантном проблему поремећених породичних односа</t>
        </r>
        <r>
          <rPr>
            <sz val="8"/>
            <color indexed="81"/>
            <rFont val="Tahoma"/>
          </rPr>
          <t xml:space="preserve">
</t>
        </r>
      </text>
    </comment>
    <comment ref="A348" authorId="1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9"/>
            <color indexed="61"/>
            <rFont val="Tahoma"/>
            <family val="2"/>
          </rPr>
          <t>Особа социо материјално угрожена</t>
        </r>
        <r>
          <rPr>
            <b/>
            <sz val="9"/>
            <color indexed="81"/>
            <rFont val="Tahoma"/>
            <family val="2"/>
          </rPr>
          <t xml:space="preserve"> – пунолетне особе које се суочавају са тешкоћама у самосталном старању о себи и породици услед социо-економских тешкоћа и особе чији старатељ или друго лице које се о њој стара није у могућности да се услед социо-економских тешкоћа стара  о њој без подршке система.</t>
        </r>
        <r>
          <rPr>
            <sz val="8"/>
            <color indexed="81"/>
            <rFont val="Tahoma"/>
          </rPr>
          <t xml:space="preserve">
</t>
        </r>
      </text>
    </comment>
    <comment ref="A349" authorId="0">
      <text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61"/>
            <rFont val="Tahoma"/>
            <family val="2"/>
          </rPr>
          <t>Остали</t>
        </r>
        <r>
          <rPr>
            <b/>
            <sz val="10"/>
            <color indexed="81"/>
            <rFont val="Tahoma"/>
            <family val="2"/>
          </rPr>
          <t xml:space="preserve"> – у ову групу корисника убрајају се сви други пунолетни корисници који нису наведени претходном класификацијом. Овде се евидентирају особе са инвалидитетом које су ушле у систем по основи инвалидности као основног разлога обраћања центру за социјални рад (захтев за остваривање права на додатак за помоћ и негу другог лица и  увећани додатак за помоћ и негу другог лица)</t>
        </r>
      </text>
    </comment>
    <comment ref="K369" authorId="0">
      <text>
        <r>
          <rPr>
            <b/>
            <sz val="10"/>
            <color indexed="81"/>
            <rFont val="Tahoma"/>
            <family val="2"/>
          </rPr>
          <t>Збирови се проверавају са подацима из табеле бр. 19.</t>
        </r>
      </text>
    </comment>
    <comment ref="A416" authorId="0">
      <text>
        <r>
          <rPr>
            <sz val="8"/>
            <color indexed="81"/>
            <rFont val="Tahoma"/>
          </rPr>
          <t xml:space="preserve">
          </t>
        </r>
        <r>
          <rPr>
            <b/>
            <sz val="10"/>
            <color indexed="81"/>
            <rFont val="Tahoma"/>
            <family val="2"/>
          </rPr>
          <t>Корисници који су током извештајног периода имали постављеног и привременог старатеља и старатеља</t>
        </r>
      </text>
    </comment>
    <comment ref="A450" authorId="0">
      <text>
        <r>
          <rPr>
            <b/>
            <sz val="10"/>
            <color indexed="81"/>
            <rFont val="Tahoma"/>
            <family val="2"/>
          </rPr>
          <t xml:space="preserve">
Завод за одрасла лица ометена у менталном развоју и душевно оболела</t>
        </r>
        <r>
          <rPr>
            <sz val="8"/>
            <color indexed="81"/>
            <rFont val="Tahoma"/>
          </rPr>
          <t xml:space="preserve">
</t>
        </r>
      </text>
    </comment>
    <comment ref="A451" authorId="0">
      <text>
        <r>
          <rPr>
            <b/>
            <sz val="10"/>
            <color indexed="81"/>
            <rFont val="Tahoma"/>
            <family val="2"/>
          </rPr>
          <t xml:space="preserve">
Домско одељење за смештај одраслих лица ометених у развоју и душевно оболелих
</t>
        </r>
      </text>
    </comment>
    <comment ref="A502" authorId="0">
      <text>
        <r>
          <rPr>
            <b/>
            <sz val="10"/>
            <color indexed="81"/>
            <rFont val="Tahoma"/>
            <family val="2"/>
          </rPr>
          <t xml:space="preserve">
хронично оболели који живе у старачком или самачком домаћинству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513" authorId="0">
      <text>
        <r>
          <rPr>
            <b/>
            <sz val="10"/>
            <color indexed="81"/>
            <rFont val="Tahoma"/>
            <family val="2"/>
          </rPr>
          <t xml:space="preserve">
од навршених 6 година до 14 година 11 месеци 31 дан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513" authorId="0">
      <text>
        <r>
          <rPr>
            <b/>
            <sz val="10"/>
            <color indexed="81"/>
            <rFont val="Tahoma"/>
            <family val="2"/>
          </rPr>
          <t xml:space="preserve">
од навршених 15 година до 17 година 11 месеци 31 дан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22" authorId="1">
      <text>
        <r>
          <rPr>
            <b/>
            <sz val="10"/>
            <color indexed="81"/>
            <rFont val="Tahoma"/>
            <family val="2"/>
          </rPr>
          <t xml:space="preserve">
Деца која су у извештајном периоду поново евидентирана само по основу асоцијалног понашања</t>
        </r>
        <r>
          <rPr>
            <sz val="8"/>
            <color indexed="81"/>
            <rFont val="Tahoma"/>
          </rPr>
          <t xml:space="preserve">
</t>
        </r>
      </text>
    </comment>
    <comment ref="A523" authorId="1">
      <text>
        <r>
          <rPr>
            <b/>
            <sz val="10"/>
            <color indexed="81"/>
            <rFont val="Tahoma"/>
            <family val="2"/>
          </rPr>
          <t xml:space="preserve">
Деца која су у извештајном периоду поново евидентирана само по основу сукоба са законом</t>
        </r>
        <r>
          <rPr>
            <sz val="8"/>
            <color indexed="81"/>
            <rFont val="Tahoma"/>
          </rPr>
          <t xml:space="preserve">
</t>
        </r>
      </text>
    </comment>
    <comment ref="A524" authorId="1">
      <text>
        <r>
          <rPr>
            <b/>
            <sz val="10"/>
            <color indexed="81"/>
            <rFont val="Tahoma"/>
            <family val="2"/>
          </rPr>
          <t xml:space="preserve">
Деца која су у извештајном периоду поново евидентирана и по основу асоцијалног понашања и по основу сукоба са законом</t>
        </r>
        <r>
          <rPr>
            <sz val="8"/>
            <color indexed="81"/>
            <rFont val="Tahoma"/>
          </rPr>
          <t xml:space="preserve">
</t>
        </r>
      </text>
    </comment>
    <comment ref="C530" authorId="0">
      <text>
        <r>
          <rPr>
            <b/>
            <sz val="10"/>
            <color indexed="81"/>
            <rFont val="Tahoma"/>
            <family val="2"/>
          </rPr>
          <t xml:space="preserve">
 Број васпитних мера за пунолетна лица која су кривично дело извршила као малолетна, а у време суђења нису навршила 21. годину г.</t>
        </r>
      </text>
    </comment>
    <comment ref="C545" authorId="0">
      <text>
        <r>
          <rPr>
            <b/>
            <sz val="10"/>
            <color indexed="81"/>
            <rFont val="Tahoma"/>
            <family val="2"/>
          </rPr>
          <t xml:space="preserve">
Број васпитних мера појачаног надзора за пунолетна лица која су  кривично дело извршила као малолетна, а у време суђења нису навршила 21. годину</t>
        </r>
      </text>
    </comment>
    <comment ref="C555" authorId="0">
      <text>
        <r>
          <rPr>
            <b/>
            <sz val="10"/>
            <color indexed="81"/>
            <rFont val="Tahoma"/>
            <family val="2"/>
          </rPr>
          <t xml:space="preserve">
Број пунолетних лица која су кривично дело извршила као малолетна а у време суђења  нису навршила 21 г.</t>
        </r>
      </text>
    </comment>
    <comment ref="C563" authorId="0">
      <text>
        <r>
          <rPr>
            <b/>
            <sz val="10"/>
            <color indexed="81"/>
            <rFont val="Tahoma"/>
            <family val="2"/>
          </rPr>
          <t xml:space="preserve">
Број пунолетних лица која су кривично дело извршила као малолетна а у време суђења  нису навршила 21 г.</t>
        </r>
      </text>
    </comment>
    <comment ref="C569" authorId="0">
      <text>
        <r>
          <rPr>
            <b/>
            <sz val="10"/>
            <color indexed="81"/>
            <rFont val="Tahoma"/>
            <family val="2"/>
          </rPr>
          <t xml:space="preserve">
Број пунолетних лица која су кривично дело извршила као малолетна а у време суђења  нису навршила 21 г.</t>
        </r>
      </text>
    </comment>
    <comment ref="G607" authorId="0">
      <text>
        <r>
          <rPr>
            <b/>
            <sz val="8"/>
            <color indexed="81"/>
            <rFont val="Tahoma"/>
          </rPr>
          <t xml:space="preserve">
Провера збирова са ПОДАцима УНЕТИМ У ТАБЕЛУ  бр. 70</t>
        </r>
        <r>
          <rPr>
            <sz val="8"/>
            <color indexed="81"/>
            <rFont val="Tahoma"/>
          </rPr>
          <t xml:space="preserve">
</t>
        </r>
      </text>
    </comment>
    <comment ref="G624" authorId="0">
      <text>
        <r>
          <rPr>
            <b/>
            <sz val="8"/>
            <color indexed="81"/>
            <rFont val="Tahoma"/>
          </rPr>
          <t xml:space="preserve">
Провера збирова са ПОДАцима УНЕТИМ У ТАБЕЛУ  бр. 70</t>
        </r>
        <r>
          <rPr>
            <sz val="8"/>
            <color indexed="81"/>
            <rFont val="Tahoma"/>
          </rPr>
          <t xml:space="preserve">
</t>
        </r>
      </text>
    </comment>
    <comment ref="A683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>Родитељ није у могућности да заштити дете од злостављања другог родитеља</t>
        </r>
        <r>
          <rPr>
            <sz val="8"/>
            <color indexed="81"/>
            <rFont val="Tahoma"/>
          </rPr>
          <t xml:space="preserve">
</t>
        </r>
      </text>
    </comment>
    <comment ref="A684" authorId="0">
      <text>
        <r>
          <rPr>
            <b/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>Родитељ није у могућности да заштити дете од злостављања ван породице</t>
        </r>
        <r>
          <rPr>
            <sz val="8"/>
            <color indexed="81"/>
            <rFont val="Tahoma"/>
          </rPr>
          <t xml:space="preserve">
</t>
        </r>
      </text>
    </comment>
    <comment ref="B796" authorId="0">
      <text>
        <r>
          <rPr>
            <b/>
            <sz val="10"/>
            <color indexed="81"/>
            <rFont val="Tahoma"/>
            <family val="2"/>
          </rPr>
          <t xml:space="preserve">
од рођења до 6 година 11 месеци и 31 дан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796" authorId="0">
      <text>
        <r>
          <rPr>
            <b/>
            <sz val="10"/>
            <color indexed="81"/>
            <rFont val="Tahoma"/>
            <family val="2"/>
          </rPr>
          <t xml:space="preserve">
од навршених 7 година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F796" authorId="0">
      <text>
        <r>
          <rPr>
            <b/>
            <sz val="10"/>
            <color indexed="81"/>
            <rFont val="Tahoma"/>
            <family val="2"/>
          </rPr>
          <t xml:space="preserve">
од навршених 15 година до 17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B809" authorId="0">
      <text>
        <r>
          <rPr>
            <b/>
            <sz val="10"/>
            <color indexed="81"/>
            <rFont val="Tahoma"/>
            <family val="2"/>
          </rPr>
          <t xml:space="preserve">
од рођења до 6 година 11 месеци и 31 дан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809" authorId="0">
      <text>
        <r>
          <rPr>
            <b/>
            <sz val="10"/>
            <color indexed="81"/>
            <rFont val="Tahoma"/>
            <family val="2"/>
          </rPr>
          <t xml:space="preserve">
од навршених 7 година до 14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F809" authorId="0">
      <text>
        <r>
          <rPr>
            <b/>
            <sz val="10"/>
            <color indexed="81"/>
            <rFont val="Tahoma"/>
            <family val="2"/>
          </rPr>
          <t xml:space="preserve">
од навршених 15 година до 17 година 11 месеци 31 дан</t>
        </r>
        <r>
          <rPr>
            <sz val="8"/>
            <color indexed="81"/>
            <rFont val="Tahoma"/>
          </rPr>
          <t xml:space="preserve">
</t>
        </r>
      </text>
    </comment>
    <comment ref="A851" authorId="0">
      <text>
        <r>
          <rPr>
            <b/>
            <sz val="10"/>
            <color indexed="81"/>
            <rFont val="Tahoma"/>
            <family val="2"/>
          </rPr>
          <t xml:space="preserve">
аутизам, Ретов синдром, Аспергеров синдром и други развојни поремећаји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Registered User</author>
    <author>WindowsXP</author>
    <author>brankamrsulja</author>
  </authors>
  <commentList>
    <comment ref="A2" authorId="0">
      <text>
        <r>
          <rPr>
            <sz val="8"/>
            <color indexed="81"/>
            <rFont val="Tahoma"/>
          </rPr>
          <t xml:space="preserve">
              </t>
        </r>
        <r>
          <rPr>
            <sz val="8"/>
            <color indexed="61"/>
            <rFont val="Tahoma"/>
          </rPr>
          <t xml:space="preserve">  </t>
        </r>
        <r>
          <rPr>
            <b/>
            <sz val="9"/>
            <color indexed="61"/>
            <rFont val="Arial"/>
            <family val="2"/>
          </rPr>
          <t>«процена»</t>
        </r>
        <r>
          <rPr>
            <b/>
            <sz val="9"/>
            <color indexed="81"/>
            <rFont val="Arial"/>
            <family val="2"/>
          </rPr>
          <t xml:space="preserve"> је систематски процес прикупљања података, препознавања и оцене проблема, потреба, снага и ризика, ситуације и укључених особа који се постепено развија како би се одредили циљеви рада са корисником, потребне услуге и мере; 
             </t>
        </r>
        <r>
          <rPr>
            <b/>
            <sz val="9"/>
            <color indexed="61"/>
            <rFont val="Arial"/>
            <family val="2"/>
          </rPr>
          <t>«планирање»</t>
        </r>
        <r>
          <rPr>
            <b/>
            <sz val="9"/>
            <color indexed="81"/>
            <rFont val="Arial"/>
            <family val="2"/>
          </rPr>
          <t xml:space="preserve"> је процес током којег се на основу информација које су добијене током процене, развија усмерен, систематичан и временски ограничен план у сарадњи са корисником и породицом и другим укљученим стручњацима, службама и особама;
            </t>
        </r>
        <r>
          <rPr>
            <b/>
            <sz val="9"/>
            <color indexed="61"/>
            <rFont val="Arial"/>
            <family val="2"/>
          </rPr>
          <t>«план услуга и мера»</t>
        </r>
        <r>
          <rPr>
            <b/>
            <sz val="9"/>
            <color indexed="81"/>
            <rFont val="Arial"/>
            <family val="2"/>
          </rPr>
          <t xml:space="preserve"> одређује основни скуп услуга, мера, задатака и активности за достизање жељених циљева рада и исхода за корисника,  повезивањем резултата процене са интервенцијама, услугама и мерама
          </t>
        </r>
        <r>
          <rPr>
            <b/>
            <sz val="9"/>
            <color indexed="61"/>
            <rFont val="Arial"/>
            <family val="2"/>
          </rPr>
          <t>«евалуација»</t>
        </r>
        <r>
          <rPr>
            <b/>
            <sz val="9"/>
            <color indexed="81"/>
            <rFont val="Arial"/>
            <family val="2"/>
          </rPr>
          <t xml:space="preserve"> је поступак којим се у одређеним времеским интервалима, упоређивањем планираних исхода са актуелним стањем корисника и породице, разматра адекватност процене и резултати услуга и мера, односно у ком степену су задаци постављени планом обављени и достигнути исходи који воде циљу рада
       </t>
        </r>
        <r>
          <rPr>
            <b/>
            <sz val="9"/>
            <color indexed="61"/>
            <rFont val="Arial"/>
            <family val="2"/>
          </rPr>
          <t>«поновни преглед»</t>
        </r>
        <r>
          <rPr>
            <b/>
            <sz val="9"/>
            <color indexed="81"/>
            <rFont val="Arial"/>
            <family val="2"/>
          </rPr>
          <t xml:space="preserve"> означава поступак у коме се на основу резултата евалуације врши годишња ревизија рада са корисником и породицом, у складу са законом
        </t>
        </r>
        <r>
          <rPr>
            <b/>
            <sz val="9"/>
            <color indexed="61"/>
            <rFont val="Arial"/>
            <family val="2"/>
          </rPr>
          <t>«услуга»</t>
        </r>
        <r>
          <rPr>
            <b/>
            <sz val="9"/>
            <color indexed="81"/>
            <rFont val="Arial"/>
            <family val="2"/>
          </rPr>
          <t xml:space="preserve"> означава активности и добра која се нуде кориснику у циљу побољшања квалитета живота, задовољавања потреба, отклањања или ублажавања ризика, недостатака или неприхватљивог друштвеног понашања и највећег могућег развоја потенцијала корисника за живот у заједници.
        </t>
        </r>
        <r>
          <rPr>
            <b/>
            <sz val="9"/>
            <color indexed="61"/>
            <rFont val="Arial"/>
            <family val="2"/>
          </rPr>
          <t>«мера»</t>
        </r>
        <r>
          <rPr>
            <b/>
            <sz val="9"/>
            <color indexed="81"/>
            <rFont val="Arial"/>
            <family val="2"/>
          </rPr>
          <t xml:space="preserve"> означава скуп правних поступака који се у Центру спроводе у складу са јавним овлашћењима.
</t>
        </r>
        <r>
          <rPr>
            <sz val="8"/>
            <color indexed="81"/>
            <rFont val="Tahoma"/>
          </rPr>
          <t xml:space="preserve">
</t>
        </r>
      </text>
    </comment>
    <comment ref="B73" authorId="1">
      <text>
        <r>
          <rPr>
            <b/>
            <sz val="8"/>
            <color indexed="81"/>
            <rFont val="Tahoma"/>
            <charset val="1"/>
          </rPr>
          <t>WindowsXP:</t>
        </r>
        <r>
          <rPr>
            <sz val="8"/>
            <color indexed="81"/>
            <rFont val="Tahoma"/>
            <charset val="1"/>
          </rPr>
          <t xml:space="preserve">
aaa</t>
        </r>
      </text>
    </comment>
    <comment ref="B75" authorId="1">
      <text>
        <r>
          <rPr>
            <b/>
            <sz val="8"/>
            <color indexed="81"/>
            <rFont val="Tahoma"/>
            <charset val="1"/>
          </rPr>
          <t>WindowsXP:</t>
        </r>
        <r>
          <rPr>
            <sz val="8"/>
            <color indexed="81"/>
            <rFont val="Tahoma"/>
            <charset val="1"/>
          </rPr>
          <t xml:space="preserve">
aaa</t>
        </r>
      </text>
    </comment>
    <comment ref="A154" authorId="2">
      <text>
        <r>
          <rPr>
            <b/>
            <sz val="10"/>
            <color indexed="81"/>
            <rFont val="Tahoma"/>
            <family val="2"/>
          </rPr>
          <t xml:space="preserve">    
         Остале институције и организације изузев суда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</rPr>
          <t xml:space="preserve">
  </t>
        </r>
      </text>
    </comment>
  </commentList>
</comments>
</file>

<file path=xl/sharedStrings.xml><?xml version="1.0" encoding="utf-8"?>
<sst xmlns="http://schemas.openxmlformats.org/spreadsheetml/2006/main" count="1975" uniqueCount="1141">
  <si>
    <t>Установа за смештај деце и младих</t>
  </si>
  <si>
    <t>Установа за смештај одраслих и старијих</t>
  </si>
  <si>
    <t>Сроднички породични смештај</t>
  </si>
  <si>
    <t>Дом за одрасла инвалидна лица и лица са чулним оштећењима</t>
  </si>
  <si>
    <t>Завод за одрасла лица ометена у менталном развоју и душевно оболела</t>
  </si>
  <si>
    <t>Домско одељење за смештај одраслих лица ометених у развоју и душевно оболелих</t>
  </si>
  <si>
    <t>Дом за душевно оболела лица</t>
  </si>
  <si>
    <t>Дом за одрасла лица са менталним тешкоћама</t>
  </si>
  <si>
    <t>Дом за смештај старих лица</t>
  </si>
  <si>
    <t>Домско одељење за смештај старих лица</t>
  </si>
  <si>
    <t>Геронтолошки центар</t>
  </si>
  <si>
    <t>Дом за децу</t>
  </si>
  <si>
    <t xml:space="preserve">Остало </t>
  </si>
  <si>
    <t>Број корисника према којима је примењена мера старатељске заштите</t>
  </si>
  <si>
    <t>Број корисника према којима нису примењене мере старатељске заштите</t>
  </si>
  <si>
    <t>Установа за смештај одраслих</t>
  </si>
  <si>
    <t>Установа за смештај деце  и младих</t>
  </si>
  <si>
    <t>Повратак у породицу</t>
  </si>
  <si>
    <t>Заснивање заједнице</t>
  </si>
  <si>
    <t>Повратак у сопствени дом уз услуге подршке у заједници</t>
  </si>
  <si>
    <t>Смрт корисника</t>
  </si>
  <si>
    <t>Број корисника према месту пребивалишта и роду</t>
  </si>
  <si>
    <t>Старији корисници</t>
  </si>
  <si>
    <t>У старачком домаћинству</t>
  </si>
  <si>
    <t>У самачком домаћинству</t>
  </si>
  <si>
    <t>2. 5. ПОСЕБНО ОСЕТЉИВЕ ГРУПЕ КОРИСНИКА</t>
  </si>
  <si>
    <t>Проблем у понашању</t>
  </si>
  <si>
    <t>Узраст и род</t>
  </si>
  <si>
    <t>ук</t>
  </si>
  <si>
    <t>Асоцијално понашање</t>
  </si>
  <si>
    <t>Деца у сукобу са законом</t>
  </si>
  <si>
    <t>Број поново евидентиране деце</t>
  </si>
  <si>
    <t>Васпитна мера посебне обавезе</t>
  </si>
  <si>
    <t>Извињење оштећеном</t>
  </si>
  <si>
    <t>Наканада штете оштећеном</t>
  </si>
  <si>
    <t>Редовно похађање школе и неизостајање са посла</t>
  </si>
  <si>
    <t>Оспособљавање за одговарајуће занимање</t>
  </si>
  <si>
    <t>Укључивање без надокнаде у рад хуманитраних организација или обављање послова социјалног, локалног и еколошког садржаја</t>
  </si>
  <si>
    <t>Укључивање у спортске активности</t>
  </si>
  <si>
    <t>Подвргавање одговарајућем испитивању  и одвикавању од зависности изазване употребом алкохолних пића или опојних дрога</t>
  </si>
  <si>
    <t>Број пунолет.лица која су кривич.дело извршила као малолет.а у време суђ. нису наврш.21 г.</t>
  </si>
  <si>
    <t>Похађање курсева за стручно оспособљавање или припремање и полагање испита којима се проверава одређено знање</t>
  </si>
  <si>
    <t>Да не може да напусти место пребивалишта или боравишта без  сагласности суда  и посебног одобрења органа старатељства</t>
  </si>
  <si>
    <t>Васпитна мера појачаног надзора</t>
  </si>
  <si>
    <t>Појачан надзор од стране родитеља, усвојиоца или старатеља</t>
  </si>
  <si>
    <t>Појачан надзор у другој породици</t>
  </si>
  <si>
    <t>Појачан надзор од стране органа старатељства</t>
  </si>
  <si>
    <t>Појачан надзор уз дневни боравак у одговарајућој установи за  васпитавање и образовање малолетника</t>
  </si>
  <si>
    <t>Заводска васпитна мера</t>
  </si>
  <si>
    <t>Упућивање у васпитну установу</t>
  </si>
  <si>
    <t>Упућивање у васпитно-поправни дом</t>
  </si>
  <si>
    <t xml:space="preserve">Послови ЦСР на остваривању права, примени мера и обезбеђивању услуга </t>
  </si>
  <si>
    <t>108. Број реализованих активности ЦСР према лицима која нису корисници у извештајном периоду</t>
  </si>
  <si>
    <t>Врста активности</t>
  </si>
  <si>
    <t>Број активности</t>
  </si>
  <si>
    <t>Број лица</t>
  </si>
  <si>
    <t>Информисање</t>
  </si>
  <si>
    <t>Упућивање на друге пружаоце услуга</t>
  </si>
  <si>
    <t>Издавање уверења</t>
  </si>
  <si>
    <t xml:space="preserve">             3.1  СТРУЧНИ ПОСЛОВИ  ЦЕНТРА ЗА СОЦИЈАЛНИ РАД</t>
  </si>
  <si>
    <t>3.1.1 Послови процене и планирања</t>
  </si>
  <si>
    <t>109.  Број реализовнаих стручних поступака процене према корисницима услуга центра за социјални рад у извештајном периоду</t>
  </si>
  <si>
    <t>Стручни поступак</t>
  </si>
  <si>
    <t>Број поступака</t>
  </si>
  <si>
    <t>Почетна процена</t>
  </si>
  <si>
    <t>Усмерена процена корисника</t>
  </si>
  <si>
    <t>Процена опште подобности усвојитеља</t>
  </si>
  <si>
    <t>Процена опште подобности старатеља</t>
  </si>
  <si>
    <t>Процена конкретне подобности сродника за пружање услуге породичног смештаја</t>
  </si>
  <si>
    <t>Процена опште подобности  кандидата за пружање услуге породичног смештаја</t>
  </si>
  <si>
    <t>Упућивање у посебну установу за лечење и оспособљавање</t>
  </si>
  <si>
    <t>Малолетници на издржавању казне малолетничког затвора</t>
  </si>
  <si>
    <t>Малолетници који након повратка из затвора користе услуге подршке за реинтеграцију</t>
  </si>
  <si>
    <t xml:space="preserve">                                                                                                                                                                                Васпитна мера/малолетнички затвор</t>
  </si>
  <si>
    <t xml:space="preserve">                                                         Број деце</t>
  </si>
  <si>
    <t>Број породица</t>
  </si>
  <si>
    <t>Старосне групе-жртве насиља</t>
  </si>
  <si>
    <t>Неадекватно родитељско старање ……(злоупотреба)</t>
  </si>
  <si>
    <t>Неадекватно родитељско старање....(занемаривање)</t>
  </si>
  <si>
    <r>
      <t>33. Број деце према разлогу  примене мере старатељске заштите</t>
    </r>
    <r>
      <rPr>
        <b/>
        <sz val="11"/>
        <color indexed="10"/>
        <rFont val="Calibri"/>
        <family val="2"/>
      </rPr>
      <t xml:space="preserve"> </t>
    </r>
  </si>
  <si>
    <t xml:space="preserve">34. Број деце за коју је утврђена општа подобност за усвојење </t>
  </si>
  <si>
    <t>36. Узраст деце  према дужини чекања на усвојење у извештајном периоду</t>
  </si>
  <si>
    <t>35. Број  усвојене деце у 2011. години</t>
  </si>
  <si>
    <t>37. Број деце према којој је у извештајном периоду примењен институт међудржавног усвојења</t>
  </si>
  <si>
    <t>38. Број деце која су у извештајном периоду упућена на узајамно прилагођавање у породицу потенцијалних усвојитеља, али прилагођавање није окончано усвојењем</t>
  </si>
  <si>
    <t>Установа за васпитање деце и омладине</t>
  </si>
  <si>
    <t>15 - 17</t>
  </si>
  <si>
    <t>39. Старосна структура деце према врсти смештаја у извештајном периоду</t>
  </si>
  <si>
    <r>
      <t>40.</t>
    </r>
    <r>
      <rPr>
        <b/>
        <sz val="7"/>
        <rFont val="Times New Roman"/>
        <family val="1"/>
      </rPr>
      <t xml:space="preserve">    </t>
    </r>
    <r>
      <rPr>
        <b/>
        <sz val="11"/>
        <rFont val="Calibri"/>
        <family val="2"/>
      </rPr>
      <t xml:space="preserve">Број деце на смештају у односу на примену мера старатељске заштите у извештајном периоду </t>
    </r>
  </si>
  <si>
    <t xml:space="preserve">41. Број деце на смештају у установама социјалне заштите  према  врсти установа </t>
  </si>
  <si>
    <t xml:space="preserve">42. Старосна структура деце која код којих је у извештајном периоду дошло до престанка смештаја </t>
  </si>
  <si>
    <t xml:space="preserve">43. Старосна структура деце према  разлозима престанка смештаја у извештајном периоду </t>
  </si>
  <si>
    <t>Физичко насиље</t>
  </si>
  <si>
    <t>Сексуално насиље</t>
  </si>
  <si>
    <t>Занемаривање</t>
  </si>
  <si>
    <t>Психичко насиље</t>
  </si>
  <si>
    <t>Место одвијања насиља</t>
  </si>
  <si>
    <t>Породица</t>
  </si>
  <si>
    <t>Хранитељска или друга породица</t>
  </si>
  <si>
    <t>Установа за смештај</t>
  </si>
  <si>
    <t>Порекло пријаве</t>
  </si>
  <si>
    <t>Број жртава</t>
  </si>
  <si>
    <t xml:space="preserve">Члан породице </t>
  </si>
  <si>
    <t>Пријава другог лица ван породице</t>
  </si>
  <si>
    <t>Пријава установе (школа, дом здравља, вртић....)</t>
  </si>
  <si>
    <t>Пријава МУП-а</t>
  </si>
  <si>
    <t>Захтев суда</t>
  </si>
  <si>
    <t xml:space="preserve">Пријава удружења </t>
  </si>
  <si>
    <t>Орган старатељства по службеној дужности у другим поступцима</t>
  </si>
  <si>
    <t>Сама жртва</t>
  </si>
  <si>
    <t>Анонимна пријава</t>
  </si>
  <si>
    <t>Природа поступка</t>
  </si>
  <si>
    <t>Број покренутих поступака</t>
  </si>
  <si>
    <t>Поступак за изрицање мере  заштите од насиља у породици</t>
  </si>
  <si>
    <t>Поступак за  потпуно лишавање родитељског права</t>
  </si>
  <si>
    <t>Поступак за  делимично лишавање родитељког права</t>
  </si>
  <si>
    <t>Кривична пријава</t>
  </si>
  <si>
    <t>Поступак за лишавање пословне способности насилника</t>
  </si>
  <si>
    <t>Поступак за заштиту интереса и права детета</t>
  </si>
  <si>
    <t>Однос/сродство наислника и жртве насиља</t>
  </si>
  <si>
    <t>Број починиоца</t>
  </si>
  <si>
    <t>Отац</t>
  </si>
  <si>
    <t>Мајка</t>
  </si>
  <si>
    <t>Брат/сестра</t>
  </si>
  <si>
    <t>Син/ ћерка</t>
  </si>
  <si>
    <t>Партнер једног од родитеља</t>
  </si>
  <si>
    <t>Други члан породице или крвни сродник</t>
  </si>
  <si>
    <t>Хранитељ/ старатељ</t>
  </si>
  <si>
    <t>Сусед/ пријатељ породице детета</t>
  </si>
  <si>
    <t>Одрасла особа која се стара о жртви у установи за смештај</t>
  </si>
  <si>
    <t>Просветни радник</t>
  </si>
  <si>
    <t>Вршњак</t>
  </si>
  <si>
    <t>Непозната особа</t>
  </si>
  <si>
    <t>Неко други</t>
  </si>
  <si>
    <t xml:space="preserve">         2.5.3. ДЕЦА ЖРТВЕ НАСИЉА</t>
  </si>
  <si>
    <t>Разлог измештања из породице</t>
  </si>
  <si>
    <t>Оба родитеља злостављају дете</t>
  </si>
  <si>
    <t>Родитељ није у могућности да заштити дете од злостављања другог родитеља</t>
  </si>
  <si>
    <t xml:space="preserve">        2.5.4 СОЦИО-МАТЕРИЈАЛНО УГРОЖЕНЕ ПОРОДИЦЕ</t>
  </si>
  <si>
    <t>Врсте новчане социјалне помоћи</t>
  </si>
  <si>
    <t>Старосне групе корисника носиоца права</t>
  </si>
  <si>
    <t>Право на новчану социјалну помоћ</t>
  </si>
  <si>
    <t>Право на увећану новчану социјалну помоћ</t>
  </si>
  <si>
    <t>Право на временски ограничену новчану социјалну помоћ</t>
  </si>
  <si>
    <t>Право на једнократну новчану помоћ</t>
  </si>
  <si>
    <t>Број чланова породице</t>
  </si>
  <si>
    <t>Једночлана</t>
  </si>
  <si>
    <t>Двочлана</t>
  </si>
  <si>
    <t>Трочлана</t>
  </si>
  <si>
    <t>Четворочлана</t>
  </si>
  <si>
    <t>Петочлана</t>
  </si>
  <si>
    <t>Породица са шест и више чланова</t>
  </si>
  <si>
    <t>Посебно осетљиве групе корисника</t>
  </si>
  <si>
    <t>Право на НСП</t>
  </si>
  <si>
    <t>Право на увећану НСП</t>
  </si>
  <si>
    <t>Право на временски ограничену НСП</t>
  </si>
  <si>
    <t>Жртве насиља</t>
  </si>
  <si>
    <t>Жртве трговине људима ДРЖАВЉАНИ РЕПУБЛИКЕ СРБИЈЕ</t>
  </si>
  <si>
    <t>Жртве трговине људима СТРАНИ ДРЖАВЉАНИ</t>
  </si>
  <si>
    <t>ОСИ</t>
  </si>
  <si>
    <t>Повратници</t>
  </si>
  <si>
    <t>Бескућници</t>
  </si>
  <si>
    <t>Избеглице</t>
  </si>
  <si>
    <t>Интерно расељена лица</t>
  </si>
  <si>
    <t>Број корисника једнократних новчаних помоћи</t>
  </si>
  <si>
    <t>Исхрана</t>
  </si>
  <si>
    <t>Школовање деце</t>
  </si>
  <si>
    <t>Елементарне непогоде</t>
  </si>
  <si>
    <t>Трошкови лечења</t>
  </si>
  <si>
    <t>Трошкови сахране</t>
  </si>
  <si>
    <t>Трошкови превоза</t>
  </si>
  <si>
    <t>Трошкови опремања</t>
  </si>
  <si>
    <t>Укупан број датих једнократних помоћи</t>
  </si>
  <si>
    <t>Број корисника</t>
  </si>
  <si>
    <t>Укупан број датих материјалних помоћи</t>
  </si>
  <si>
    <t>Помоћ у натури</t>
  </si>
  <si>
    <t>Субвенције</t>
  </si>
  <si>
    <t>Бесплатни оброк</t>
  </si>
  <si>
    <t xml:space="preserve">                                                                                                                                                                           Врста помоћи</t>
  </si>
  <si>
    <t>Врсте социјалне помоћи</t>
  </si>
  <si>
    <t>Жртве трговине људима</t>
  </si>
  <si>
    <t>Жртве трговине људима држављани Републике Србије</t>
  </si>
  <si>
    <t xml:space="preserve">              2.5.5  ЖРТВЕ ТРГОВИНЕ ЉУДИМА</t>
  </si>
  <si>
    <t>Држављанство</t>
  </si>
  <si>
    <t>15. Да ли ЦСР има годишњи план стручне обуке/усавршавања запослених радника?</t>
  </si>
  <si>
    <t>Однос/сродство са вршиоцем старатељске дужности</t>
  </si>
  <si>
    <t>110. Број сачињених планова и поновних прегледа планова услуга  према старосним групама</t>
  </si>
  <si>
    <t>111. Број деце за коју су сачињени  планови услуге</t>
  </si>
  <si>
    <t>Број захтева према врсти права</t>
  </si>
  <si>
    <t>Стална новчана помоћ</t>
  </si>
  <si>
    <t>Једнократна новчана помоћ</t>
  </si>
  <si>
    <t>Увећани додатак за помоћ и негу другог лица</t>
  </si>
  <si>
    <t>Помоћ за оспособљавање за рад</t>
  </si>
  <si>
    <t xml:space="preserve">Број решења о признавању права  </t>
  </si>
  <si>
    <t>Број решења којима је одбијен захтев за признавање права</t>
  </si>
  <si>
    <t>Број решења о обустави поступка</t>
  </si>
  <si>
    <t xml:space="preserve">Број закључака о  даљем признавању права у поступку преиспитивања </t>
  </si>
  <si>
    <t xml:space="preserve">Број решења којима је престало право у поступку преиспитивања </t>
  </si>
  <si>
    <t xml:space="preserve">                                                                                   УКУПНО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</si>
  <si>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Врста решења/закључка</t>
  </si>
  <si>
    <t>број</t>
  </si>
  <si>
    <t>Издатих уверења/припремљених аката</t>
  </si>
  <si>
    <t xml:space="preserve"> Издавање уверења штићеницима</t>
  </si>
  <si>
    <t xml:space="preserve"> Издавање уверења о издржаваним лицима</t>
  </si>
  <si>
    <t>Припрема аката за покретање судских и других поступака</t>
  </si>
  <si>
    <t>Правна подршка/саветовање корисника</t>
  </si>
  <si>
    <t xml:space="preserve">Учешће у процени, планирању и реализацији мера </t>
  </si>
  <si>
    <t xml:space="preserve">                                                                                                                                                                                                                      Врста правног посла         </t>
  </si>
  <si>
    <t>112. Број предузетих неодложних интервенција у извештајном периоду</t>
  </si>
  <si>
    <t xml:space="preserve">113.  Број случајева код којих су примењени специјализовани послови у извештајном периоду </t>
  </si>
  <si>
    <t xml:space="preserve">114.  Број примењених акредитованих  програма у извештајном периоду </t>
  </si>
  <si>
    <t>115. Стручни послови супервизора и број реализованих послова у извештајном периоду</t>
  </si>
  <si>
    <t xml:space="preserve">Врста старатеља </t>
  </si>
  <si>
    <t>У извештајном периоду</t>
  </si>
  <si>
    <t xml:space="preserve">На дан </t>
  </si>
  <si>
    <t>31.12.2011.</t>
  </si>
  <si>
    <t>54. Број корисника према којима је примењена мера старатељске заштите према  старости и врсти старатеља у извештајном периоду</t>
  </si>
  <si>
    <t>55. Број корисника обухваћених мером старатељске заштите у извештајном периоду према врсти старатеља и корисничким групама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</si>
  <si>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Старосне групе</t>
  </si>
  <si>
    <t xml:space="preserve">56. Број корисника према старости и односу/сродству са вршиоцем старатељске дужности </t>
  </si>
  <si>
    <t>58. Структура корисника према врсти смештаја у установу социјалне заштите у извештајном периоду</t>
  </si>
  <si>
    <t>60. Структура корисника код којих је дошло до престанка смештаја према разлогу престанка смештаја у извештајном периоду</t>
  </si>
  <si>
    <t>61. Структура старијих  (из старачких и самачаких домаћинстава и хронично оболели) према месту пребивалишта и роду</t>
  </si>
  <si>
    <t>62. Структура деце са проблемима у понашању према природи проблема понашања, узрасту и роду у извештајном периоду</t>
  </si>
  <si>
    <t xml:space="preserve">63. Број деце са проблемима у понашању која су по основу проблема у понашању поново евидентирана  у извештајном периоду </t>
  </si>
  <si>
    <t>66. Број деце и младих у сукобу са законом према изреченим заводским мерама у извештајном периоду</t>
  </si>
  <si>
    <t xml:space="preserve">67.Број деце и младих  у сукобу са законом  према  изреченој казни малолетничког затвора  у извештајном периоду  </t>
  </si>
  <si>
    <t xml:space="preserve">68. Број деце и младих којима је у извештајном периоду истекла изречена васпитна мера </t>
  </si>
  <si>
    <t>69. Број породица у којима је у извештајном периоду утврђено постојање насиља и број жртава насиља</t>
  </si>
  <si>
    <t xml:space="preserve">71. Структура жртава насиља према месту одвијања насиља у извештајном периоду  </t>
  </si>
  <si>
    <t xml:space="preserve">Ћићевац </t>
  </si>
  <si>
    <t>Ћићевац   Одељење - Варварин</t>
  </si>
  <si>
    <t>Али Бунар</t>
  </si>
  <si>
    <t>Рума -  Одељење Ириг</t>
  </si>
  <si>
    <t>Србица у К. Митровици</t>
  </si>
  <si>
    <t>Љиг -  Одељење Лајковац</t>
  </si>
  <si>
    <t>Љиг -  Одељење Мионица</t>
  </si>
  <si>
    <t>Власотинце - Одељење  Црна Трава</t>
  </si>
  <si>
    <t>Велико Градиште - Одељење  Голубац</t>
  </si>
  <si>
    <t>Београд - Савски Венац</t>
  </si>
  <si>
    <t>Бачка Топола - Одељење  Мали Иђош</t>
  </si>
  <si>
    <t>70. Структура корисника који су у извештајном периоду били жртве насиља према доминантној врсти насиља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</si>
  <si>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Доминантне врста насиља</t>
  </si>
  <si>
    <t>78. Број деце жртава злостављања која су на препоруку ЦСР у извештајном периоду укључена у здравствени или психолошки третман</t>
  </si>
  <si>
    <t xml:space="preserve">                                                                                                                                                                                           Укупан број датих једнократних помоћи                                                                                                                                                                                    </t>
  </si>
  <si>
    <t>86. Структура жртава трговине људима (држављана РС) и број страних држављана жртава трговине људима према доминантној врсти експлоатације</t>
  </si>
  <si>
    <t xml:space="preserve">                                                                                                                                                                                               Доминантна врста експлоатације</t>
  </si>
  <si>
    <t>Број случајева у којима је  рађена индивидуална супервизија</t>
  </si>
  <si>
    <t>Број случајева где је супервизор радио као водитељ случаја</t>
  </si>
  <si>
    <t>Број случајева у којима је супервизор обављао специјализоване стручне послове</t>
  </si>
  <si>
    <t>116. Број решења/закључака према врсти права</t>
  </si>
  <si>
    <t>Издржавање других сродника</t>
  </si>
  <si>
    <t>121. Други правни послови</t>
  </si>
  <si>
    <t>122. Број достављних налаза и мишљења другим институцијама и организацијама</t>
  </si>
  <si>
    <t>123. Налази и мишљења  по захтеву суда у поступцима који се односе на децу у извештајном периоду</t>
  </si>
  <si>
    <t>124. Налази и мишљења  по захтеву суда у поступцима који се односе на младе, одрасле и старије</t>
  </si>
  <si>
    <t>125. Дневне услуге у заједници, број корисника које је на услугу упутио ЦСР  и пружаоци услуга</t>
  </si>
  <si>
    <t>126. Услуге подршке за самосталан живот у заједници, број корисника које је на услугу упутио ЦСР  и пружаоци услуга</t>
  </si>
  <si>
    <t>87. Структура жртава трговине људима (држављана РС) и број страних држављана жртава трговине људима према доминантној врсти експлоатације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</si>
  <si>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Доминантна врста експлоатације</t>
  </si>
  <si>
    <t>127. Саветодавно-терапијске услуге према броју корисника и пружаоцима услуга</t>
  </si>
  <si>
    <t>Издавање уверења лицима према којима је   извршено насиље у породици</t>
  </si>
  <si>
    <t>Издавање уверења лицима против којих је одређена мера заштите од насиљња у породици</t>
  </si>
  <si>
    <t>Издавање уверења о чињеницама о којима се води службена евиднеција</t>
  </si>
  <si>
    <t xml:space="preserve">72. Структура жртава насиља према  извору пријаве у извештајном периоду  </t>
  </si>
  <si>
    <t xml:space="preserve">73.  Поступци за заштиту жртава насиља које је ЦСР покренуо по службеној дужности </t>
  </si>
  <si>
    <t>74.  Изречене мере заштите од  насиља  у породици</t>
  </si>
  <si>
    <t>75. Структура насилника према односу/сродству насилника са жртвом насиља у извештајном периоду</t>
  </si>
  <si>
    <t>76. Број деце сведока породичног насиља у извештајном периоду</t>
  </si>
  <si>
    <t xml:space="preserve">77. Број деце жртава насиља која су у извештајном периоду привременим закључком о обезбеђењу смештаја  измештена из породице  ради заштите безбедности </t>
  </si>
  <si>
    <t xml:space="preserve">79. Структура социо-материјално угрожених корисника који су у извештајном периоду остварили права на новчану социјалну помоћ и који имају статус носиоца права </t>
  </si>
  <si>
    <t>81. Корисници који су у извештајном периоду остварили право на новчану социјалну помоћ (НСП) према припадности другим посебно осетљивим корисничким групама</t>
  </si>
  <si>
    <t>82.  Број корисника једнократних новчаних помоћи и укупан број обезбеђених једнократних новчаних  помоћи у извештајном периоду</t>
  </si>
  <si>
    <t>83.  Број корисника који су остварили право на друге врсте материјалне помоћи и укупан број датих помоћи</t>
  </si>
  <si>
    <t>84. Број корисника који су остварили права на друге врсте материјалних помоћи према припадности  другим посебно осетљивим група корисника</t>
  </si>
  <si>
    <t>85. Број жртава трговине људима према држављанству у извештајном периоду</t>
  </si>
  <si>
    <t>88. Број жртава трговине људима обухваћених мером породично правне заштите и заштите од насиља у извештајном периоду</t>
  </si>
  <si>
    <t>89. Број корисника жртава трговине људима на смештају у социјалној заштити у извештајном периоду</t>
  </si>
  <si>
    <t>90. Особе са инвалидитетом корисници социјалне заштите у ЦСР према старости и родној припадности у извештајном периоду</t>
  </si>
  <si>
    <t>91. Структура особа са инвалидитетом према врстама инвалидитета и старости у извештајном периоду</t>
  </si>
  <si>
    <t>92. Структура особа са инвалидитетом према оствареним правима на додатак за помоћ и негу другог лица и додатак за оспособљавање за рад у извештајном периоду</t>
  </si>
  <si>
    <t>93. Структура особа са инвалидитетом који су у извештајном периоду остварили право на додатак за помоћ и негу другог лица и право на оспособљавање на рад према припадности  другим посебно осетљивим групама</t>
  </si>
  <si>
    <t>94. Структура особа са инвалидитетом обухваћених мером породично-правне заштите и заштите од насиља у извештајном периоду</t>
  </si>
  <si>
    <t>95. Број особа са инвалидитетом на смештају у социјалној заштити  у извештајном периоду</t>
  </si>
  <si>
    <t>96. Припадници ромске заједнице  по узрасту, родној припадности, месту пребивалишта и радној способности</t>
  </si>
  <si>
    <t>97. Број корисника ромске заједнице обухваћених једном или више мера породично-правне заштите и заштите од насиља у извештајном периоду</t>
  </si>
  <si>
    <t>98. Број корисника ромске етничке припадности  према врстама смештаја у извештајном периоду</t>
  </si>
  <si>
    <t>99. Структура бескућника  према старосним групама и родној припадности у извештајном периоду</t>
  </si>
  <si>
    <t>100. Структура бескућника према мерама породично правне заштите и заштите од насиља у извештајном периоду</t>
  </si>
  <si>
    <t>101. Структура бескућника  према врстама смештаја у извештајном периоду</t>
  </si>
  <si>
    <t>102. Структура повратника према старосним групама и родној припадности у извештајном периоду</t>
  </si>
  <si>
    <t>103. Структура повратника према мерама породично правне заштите и заштите од насиља у извештајном периоду</t>
  </si>
  <si>
    <t>104. Структура повратника према врстама смештаја у извештајном периоду</t>
  </si>
  <si>
    <t>105. Структура избеглих и интерно расељених лица према старосним групама и родној припадности у извештајном периоду</t>
  </si>
  <si>
    <t>106. Структура интерно расељених лица према мерама породично правне заштите и заштите од насиља у извештајном периоду</t>
  </si>
  <si>
    <t>107. Структура  интерно расељених лица према врстама смештаја у извештајном периоду</t>
  </si>
  <si>
    <t>107а. Флуктуација  посебно осетљивих група деце и младих корисника</t>
  </si>
  <si>
    <t xml:space="preserve">Број </t>
  </si>
  <si>
    <t>Држављани РС</t>
  </si>
  <si>
    <t>Страни држављани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</si>
  <si>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Мере породично</t>
  </si>
  <si>
    <t>Сродничке хранитељске породице</t>
  </si>
  <si>
    <t>Друге хранитељске породице у којима су смештена деца</t>
  </si>
  <si>
    <t>Старосне групе</t>
  </si>
  <si>
    <t xml:space="preserve">Остала деца  </t>
  </si>
  <si>
    <t>Више и високо oбразовање</t>
  </si>
  <si>
    <t xml:space="preserve">                                2.3. ДЕЦА</t>
  </si>
  <si>
    <t xml:space="preserve">УКУПНО </t>
  </si>
  <si>
    <t>Староснe групe корисника</t>
  </si>
  <si>
    <r>
      <t xml:space="preserve">0 - 2 </t>
    </r>
    <r>
      <rPr>
        <b/>
        <i/>
        <sz val="11"/>
        <color indexed="12"/>
        <rFont val="Calibri"/>
        <family val="2"/>
      </rPr>
      <t xml:space="preserve"> </t>
    </r>
  </si>
  <si>
    <r>
      <t>28.  Структура деце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 xml:space="preserve"> према  похађању  школе у извештајном периоду</t>
    </r>
  </si>
  <si>
    <r>
      <t>Разлог примене мере старатељске заштите</t>
    </r>
    <r>
      <rPr>
        <b/>
        <sz val="11"/>
        <color indexed="10"/>
        <rFont val="Calibri"/>
        <family val="2"/>
      </rPr>
      <t xml:space="preserve"> </t>
    </r>
  </si>
  <si>
    <t xml:space="preserve">У К У П Н О </t>
  </si>
  <si>
    <t xml:space="preserve">                               Основни подаци о центру (назив, адреса, контакт телефон, директор/ка...)</t>
  </si>
  <si>
    <t xml:space="preserve">                                  Подаци о ЦСР као пружаоцу услуга</t>
  </si>
  <si>
    <t>Нови Сад - Одељење Сремски Карловци</t>
  </si>
  <si>
    <t>Aранђеловац - Одељење Топола</t>
  </si>
  <si>
    <t>Баточина - Одељење Рача</t>
  </si>
  <si>
    <t>Баточина - Одељење Лапово</t>
  </si>
  <si>
    <t>Петровац - Одељење  Жагубица</t>
  </si>
  <si>
    <t>Жабаљ - Одељење Тител</t>
  </si>
  <si>
    <t>Нови Сад - Одељење  Беочин</t>
  </si>
  <si>
    <t>Косовска Митровица - Одељење Звечан</t>
  </si>
  <si>
    <t>Централна Србија</t>
  </si>
  <si>
    <t>Војводина</t>
  </si>
  <si>
    <t>Стручни (радници и сарадници)</t>
  </si>
  <si>
    <t>Стручни ( радници и сарадници)</t>
  </si>
  <si>
    <r>
      <t xml:space="preserve">                                  1.1</t>
    </r>
    <r>
      <rPr>
        <b/>
        <sz val="7"/>
        <rFont val="Times New Roman"/>
        <family val="1"/>
      </rPr>
      <t xml:space="preserve">            </t>
    </r>
    <r>
      <rPr>
        <b/>
        <sz val="14"/>
        <rFont val="Calibri"/>
        <family val="2"/>
      </rPr>
      <t xml:space="preserve"> О запосленим радницима</t>
    </r>
  </si>
  <si>
    <t xml:space="preserve">На одређено време </t>
  </si>
  <si>
    <t>Сремски</t>
  </si>
  <si>
    <t>Подунавски</t>
  </si>
  <si>
    <t>Шумадијски</t>
  </si>
  <si>
    <t>Поморавски</t>
  </si>
  <si>
    <t>Зајечарски</t>
  </si>
  <si>
    <t>Златиборски</t>
  </si>
  <si>
    <t>Рашки</t>
  </si>
  <si>
    <t>Расински</t>
  </si>
  <si>
    <t>Топлички</t>
  </si>
  <si>
    <t>Пиротски</t>
  </si>
  <si>
    <t>Севернобачки</t>
  </si>
  <si>
    <t>Севернобанатски</t>
  </si>
  <si>
    <t>Западнобачки</t>
  </si>
  <si>
    <t>Средњебанатски</t>
  </si>
  <si>
    <t>К и М</t>
  </si>
  <si>
    <t>Косовски</t>
  </si>
  <si>
    <t>Пећки</t>
  </si>
  <si>
    <t>Призренски</t>
  </si>
  <si>
    <t>Косовско-митровачки</t>
  </si>
  <si>
    <t>Косовско-поморавски</t>
  </si>
  <si>
    <t>Београд - Вождовац</t>
  </si>
  <si>
    <t>Београд - Врачар</t>
  </si>
  <si>
    <t>Београд - Звездара</t>
  </si>
  <si>
    <t>Београд - Земун</t>
  </si>
  <si>
    <t>Београд - Обреновац</t>
  </si>
  <si>
    <t>Београд - Палилула</t>
  </si>
  <si>
    <t>Београд - Раковица</t>
  </si>
  <si>
    <t>Београд - Савски венац</t>
  </si>
  <si>
    <t>Београд - Сопот</t>
  </si>
  <si>
    <t>Београд - Стари град</t>
  </si>
  <si>
    <t>Голубац</t>
  </si>
  <si>
    <t>Црна Трава</t>
  </si>
  <si>
    <t>Београд - Сурчин</t>
  </si>
  <si>
    <t>Ириг</t>
  </si>
  <si>
    <t>Нови Бечеј</t>
  </si>
  <si>
    <t>Пећинци</t>
  </si>
  <si>
    <t>Број радника запослених у орган.јединици</t>
  </si>
  <si>
    <r>
      <t>Друга опрема – навести</t>
    </r>
    <r>
      <rPr>
        <b/>
        <i/>
        <sz val="11"/>
        <color indexed="10"/>
        <rFont val="Calibri"/>
        <family val="2"/>
      </rPr>
      <t xml:space="preserve"> </t>
    </r>
  </si>
  <si>
    <t xml:space="preserve"> МОЛИМ да покретом "миша" пређете преко СВАКОГ ЖУТОГ поља!</t>
  </si>
  <si>
    <t>Ада</t>
  </si>
  <si>
    <t>Александровац</t>
  </si>
  <si>
    <t>Алексинац</t>
  </si>
  <si>
    <t>Алибунар</t>
  </si>
  <si>
    <t>Апатин</t>
  </si>
  <si>
    <t>Аранђеловац</t>
  </si>
  <si>
    <t>Ариље</t>
  </si>
  <si>
    <t>Бабушница</t>
  </si>
  <si>
    <t>Бач</t>
  </si>
  <si>
    <t>Бачка Паланка</t>
  </si>
  <si>
    <t>Бачка Топола</t>
  </si>
  <si>
    <t>Бачки Петровац</t>
  </si>
  <si>
    <t>Бајина Башта</t>
  </si>
  <si>
    <t>Баточина</t>
  </si>
  <si>
    <t>Бечеј</t>
  </si>
  <si>
    <t>Бела Црква</t>
  </si>
  <si>
    <t>Бела Паланка</t>
  </si>
  <si>
    <t>Беочин</t>
  </si>
  <si>
    <t>Београд - Барајево</t>
  </si>
  <si>
    <t>Београд - Чукарица</t>
  </si>
  <si>
    <t>Београд - Гроцка</t>
  </si>
  <si>
    <t>Београд - Лазаревац</t>
  </si>
  <si>
    <t>Београд - Младеновац</t>
  </si>
  <si>
    <t>Београд - Нови Београд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</si>
  <si>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</si>
  <si>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</si>
  <si>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</si>
  <si>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</si>
  <si>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</si>
  <si>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</si>
  <si>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</si>
  <si>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</si>
  <si>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Чачак</t>
  </si>
  <si>
    <t>Чајетина</t>
  </si>
  <si>
    <t>Ћићевац</t>
  </si>
  <si>
    <t>Чока</t>
  </si>
  <si>
    <t>Ћуприја</t>
  </si>
  <si>
    <t>Деспотовац</t>
  </si>
  <si>
    <t>Димитровград</t>
  </si>
  <si>
    <t>Дољевац</t>
  </si>
  <si>
    <t>Гаџин Хан</t>
  </si>
  <si>
    <t>Горњи Милановац</t>
  </si>
  <si>
    <t>Инђија</t>
  </si>
  <si>
    <t>Ивањица</t>
  </si>
  <si>
    <t>Јагодина</t>
  </si>
  <si>
    <t>Кањижа</t>
  </si>
  <si>
    <t>Кикинда</t>
  </si>
  <si>
    <t>Кладово</t>
  </si>
  <si>
    <t>Кнић</t>
  </si>
  <si>
    <t>Књажевац</t>
  </si>
  <si>
    <t>Коцељево</t>
  </si>
  <si>
    <t>Косјерић</t>
  </si>
  <si>
    <t>Ковачица</t>
  </si>
  <si>
    <t>Ковин</t>
  </si>
  <si>
    <t>Крагујевац</t>
  </si>
  <si>
    <t>Краљево</t>
  </si>
  <si>
    <t>Крупањ</t>
  </si>
  <si>
    <t>Крушевац</t>
  </si>
  <si>
    <t>Кучево</t>
  </si>
  <si>
    <t>Кула</t>
  </si>
  <si>
    <t>Куршумлија</t>
  </si>
  <si>
    <t>Лајковац</t>
  </si>
  <si>
    <t>Лапово</t>
  </si>
  <si>
    <t>Лебане</t>
  </si>
  <si>
    <t>Љиг</t>
  </si>
  <si>
    <t>Љубовија</t>
  </si>
  <si>
    <t>Лозница</t>
  </si>
  <si>
    <t>Лучани</t>
  </si>
  <si>
    <t>Мајданпек</t>
  </si>
  <si>
    <t>Мали Иђош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</si>
  <si>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</si>
  <si>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</si>
  <si>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</si>
  <si>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</si>
  <si>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</si>
  <si>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</si>
  <si>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Ниш</t>
  </si>
  <si>
    <t>Нова Црња</t>
  </si>
  <si>
    <t>Нова Варош</t>
  </si>
  <si>
    <t>Нови Кнежевац</t>
  </si>
  <si>
    <t>Нови Пазар</t>
  </si>
  <si>
    <t>Петровац на Млави</t>
  </si>
  <si>
    <t>Пирот</t>
  </si>
  <si>
    <t>Пландиште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</si>
  <si>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</si>
  <si>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</si>
  <si>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</si>
  <si>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</si>
  <si>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</si>
  <si>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</si>
  <si>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</si>
  <si>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</si>
  <si>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</si>
  <si>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</si>
  <si>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Рума</t>
  </si>
  <si>
    <t>Шабац</t>
  </si>
  <si>
    <t>Сечањ</t>
  </si>
  <si>
    <t>Сента</t>
  </si>
  <si>
    <t>Шид</t>
  </si>
  <si>
    <t>Сјеница</t>
  </si>
  <si>
    <t>Смедерево</t>
  </si>
  <si>
    <t>Смедеревска Паланка</t>
  </si>
  <si>
    <t>Сокобања</t>
  </si>
  <si>
    <t>Сомбор</t>
  </si>
  <si>
    <t>Србобран</t>
  </si>
  <si>
    <t>Сремска Митровица</t>
  </si>
  <si>
    <t>Сремски Карловци</t>
  </si>
  <si>
    <t>Стара Пазова</t>
  </si>
  <si>
    <t>Суботица</t>
  </si>
  <si>
    <t>Сурдулица</t>
  </si>
  <si>
    <t>Свилајнац</t>
  </si>
  <si>
    <t>Сврљиг</t>
  </si>
  <si>
    <t>Темерин</t>
  </si>
  <si>
    <t>Тител</t>
  </si>
  <si>
    <t>Топола</t>
  </si>
  <si>
    <t>Трговиште</t>
  </si>
  <si>
    <t>Трстеник</t>
  </si>
  <si>
    <t>Тутин</t>
  </si>
  <si>
    <t>Уб</t>
  </si>
  <si>
    <t>Ужице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</si>
  <si>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</si>
  <si>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</si>
  <si>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</si>
  <si>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</si>
  <si>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</si>
  <si>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</si>
  <si>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</si>
  <si>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</si>
  <si>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Врбас</t>
  </si>
  <si>
    <t>Врњачка Бања</t>
  </si>
  <si>
    <t>Вршац</t>
  </si>
  <si>
    <t>Жабаљ</t>
  </si>
  <si>
    <t>Жабари</t>
  </si>
  <si>
    <t>Жагубица</t>
  </si>
  <si>
    <t>Зајечар</t>
  </si>
  <si>
    <t>Житиште</t>
  </si>
  <si>
    <t>Житорађа</t>
  </si>
  <si>
    <t>Зрењанин</t>
  </si>
  <si>
    <t>Центар за социјални рад</t>
  </si>
  <si>
    <t>Директор</t>
  </si>
  <si>
    <t>е-маил</t>
  </si>
  <si>
    <t>Адреса и поштански број</t>
  </si>
  <si>
    <t>Телефони</t>
  </si>
  <si>
    <t>Година оснивања ЦСР</t>
  </si>
  <si>
    <t>Мачвански</t>
  </si>
  <si>
    <t>Нишавски</t>
  </si>
  <si>
    <t>Пчињски</t>
  </si>
  <si>
    <t>Колубарски</t>
  </si>
  <si>
    <t>Јужнобанатски</t>
  </si>
  <si>
    <t>Јужнобачки</t>
  </si>
  <si>
    <t>Јабланички</t>
  </si>
  <si>
    <t>Град Београд</t>
  </si>
  <si>
    <t>Браничевски</t>
  </si>
  <si>
    <t>Борски</t>
  </si>
  <si>
    <t>Статус запосленог</t>
  </si>
  <si>
    <t xml:space="preserve"> Финансира Република</t>
  </si>
  <si>
    <t>Финансира Локална</t>
  </si>
  <si>
    <t>самоуправа</t>
  </si>
  <si>
    <t>Укупно радника</t>
  </si>
  <si>
    <t>Приправници</t>
  </si>
  <si>
    <t>Укупно</t>
  </si>
  <si>
    <t>2.  Структура запослених радника у ЦСР 31.12. 2011. према старости, родној припадности и врсти послова</t>
  </si>
  <si>
    <t>Старост</t>
  </si>
  <si>
    <t>Врста послова</t>
  </si>
  <si>
    <t>Руководећи</t>
  </si>
  <si>
    <t>М</t>
  </si>
  <si>
    <t>Ж</t>
  </si>
  <si>
    <t>До 30 год.</t>
  </si>
  <si>
    <t>31 – 39</t>
  </si>
  <si>
    <t>40 – 49</t>
  </si>
  <si>
    <t>50 – 59</t>
  </si>
  <si>
    <t>60 - 64</t>
  </si>
  <si>
    <t>65+</t>
  </si>
  <si>
    <t>Административно Финансијски</t>
  </si>
  <si>
    <t>Остали</t>
  </si>
  <si>
    <t>1. Укупан број запослених радника у ЦСР 31.12.2011. године према статусу запослених и финансијеру радног  места</t>
  </si>
  <si>
    <t>Укупно по роду</t>
  </si>
  <si>
    <t>3. Структура запослених радника у ЦСР на дан 31.12.2011. према врсти послова и финансијеру</t>
  </si>
  <si>
    <t>Финансијер</t>
  </si>
  <si>
    <t>Административно-финансијски</t>
  </si>
  <si>
    <t>Република</t>
  </si>
  <si>
    <t>Локална самоуправа</t>
  </si>
  <si>
    <t>4. Структура запослених радника 31.12.2011. на пословима социјалног рада према стручном профилу  запослених</t>
  </si>
  <si>
    <t>Стручни профил радника</t>
  </si>
  <si>
    <t>Комбиновано: и водитељи случаја и супервизори</t>
  </si>
  <si>
    <t>Други стручни радници</t>
  </si>
  <si>
    <t>Социјални радник</t>
  </si>
  <si>
    <t>Психолог</t>
  </si>
  <si>
    <t>Педагог</t>
  </si>
  <si>
    <t>Специјални педагог</t>
  </si>
  <si>
    <t>Андрагог</t>
  </si>
  <si>
    <t>Социолог</t>
  </si>
  <si>
    <t>Правник</t>
  </si>
  <si>
    <t>Друго</t>
  </si>
  <si>
    <t>Водитељ случаја</t>
  </si>
  <si>
    <t>Супервизор</t>
  </si>
  <si>
    <t>5. Број  радно ангажованих особа и волонтера  на пословима обезбеђивања  услуга у заједници</t>
  </si>
  <si>
    <t>Начин ангажовања</t>
  </si>
  <si>
    <t>Број</t>
  </si>
  <si>
    <t>По уговору</t>
  </si>
  <si>
    <t>Волонтери</t>
  </si>
  <si>
    <t xml:space="preserve">6. Број притужби  корисника и покренутих дисциплинских поступака против запослених у извештајном периоду </t>
  </si>
  <si>
    <t>Број притужби корисника</t>
  </si>
  <si>
    <t>Број одговора ЦСР на притужбу</t>
  </si>
  <si>
    <t>Број покренутих дисциплинских поступака против радника ЦСР</t>
  </si>
  <si>
    <t>Број притужби прослеђених другостепеном органу</t>
  </si>
  <si>
    <t xml:space="preserve"> 1.2. услови рада</t>
  </si>
  <si>
    <t xml:space="preserve">7. Унутрашње организационе јединице (Одељења) ЦСР </t>
  </si>
  <si>
    <t>Пун назив организационе јединице</t>
  </si>
  <si>
    <t>Број јединица</t>
  </si>
  <si>
    <t>Служба за заштиту деце и младих</t>
  </si>
  <si>
    <t>Служба за заштиту одраслих и старијих</t>
  </si>
  <si>
    <t>Служба за правне послове</t>
  </si>
  <si>
    <t>Служба за финанансијско- административне и техничке послове</t>
  </si>
  <si>
    <t>Служба за планирање и развој</t>
  </si>
  <si>
    <t>Служба за локалне услуге</t>
  </si>
  <si>
    <t>Пријемна служба</t>
  </si>
  <si>
    <t>Домско одељење за смештај корисника</t>
  </si>
  <si>
    <t>УКУПНО</t>
  </si>
  <si>
    <t>8. Да ли величина пословног простора ЦСР одговара потребама ?</t>
  </si>
  <si>
    <t>ДА</t>
  </si>
  <si>
    <t>НЕ</t>
  </si>
  <si>
    <t>Број канцеларија</t>
  </si>
  <si>
    <t>Површина пословног простора   у м2:</t>
  </si>
  <si>
    <t>1)</t>
  </si>
  <si>
    <t xml:space="preserve">9.  Да ли  постоје тешкоће око обезбеђивања основних радних услова (чишћење, грејање, текуће инвестиционо одржавање, ППЗ и  сл.) </t>
  </si>
  <si>
    <t>Ако постоји, навести:</t>
  </si>
  <si>
    <t>2)</t>
  </si>
  <si>
    <t>3)</t>
  </si>
  <si>
    <t>4)</t>
  </si>
  <si>
    <t>Oпштина ( и округ )</t>
  </si>
  <si>
    <t>Aранђеловац</t>
  </si>
  <si>
    <t xml:space="preserve">Власотинце </t>
  </si>
  <si>
    <t>Коцељева</t>
  </si>
  <si>
    <t>Лесковац</t>
  </si>
  <si>
    <t>Осечина</t>
  </si>
  <si>
    <t>Параћин</t>
  </si>
  <si>
    <t>Петровац</t>
  </si>
  <si>
    <t>флуктуација</t>
  </si>
  <si>
    <t>пренети</t>
  </si>
  <si>
    <t>реактивирани</t>
  </si>
  <si>
    <t>Стављени у пасиву</t>
  </si>
  <si>
    <t>деца</t>
  </si>
  <si>
    <t>Корисници права на НСП</t>
  </si>
  <si>
    <t>Деца и млади са инвалидитетом</t>
  </si>
  <si>
    <t xml:space="preserve">                                                                                                                                                                                                                       Посебно осетљиве групе корисника</t>
  </si>
  <si>
    <t>млади</t>
  </si>
  <si>
    <t>новоевидентирани</t>
  </si>
  <si>
    <t xml:space="preserve">18. У односу на област у којој постоји највећа потреба за стручним усавршавањем наведите потребне обуке по приоритету (уколико међу наведеним потребним обукама постоје обуке које нису акредитоване, ставите ознаку)  </t>
  </si>
  <si>
    <t>31. Број деце којима је за старатеља /непосредног старатеља постављен сродник</t>
  </si>
  <si>
    <t xml:space="preserve">32. Број деце којима дужност привременог старатеља врши орган старатељства непосредно </t>
  </si>
  <si>
    <t xml:space="preserve">                                               УКУПНО</t>
  </si>
  <si>
    <t xml:space="preserve">Бачка Топола </t>
  </si>
  <si>
    <t>Балчки Петровац</t>
  </si>
  <si>
    <t>Нови Бечај</t>
  </si>
  <si>
    <t>Нови Сад</t>
  </si>
  <si>
    <t xml:space="preserve">Нова Црња </t>
  </si>
  <si>
    <t>Оџаци</t>
  </si>
  <si>
    <t>Опово</t>
  </si>
  <si>
    <t>Панчево</t>
  </si>
  <si>
    <t>Печинци</t>
  </si>
  <si>
    <t xml:space="preserve">Рума </t>
  </si>
  <si>
    <t>Приштина у Грачаница</t>
  </si>
  <si>
    <t>Косовска Митровица</t>
  </si>
  <si>
    <t>Лепосавић</t>
  </si>
  <si>
    <t>Косовска Каменица – Р. Луг</t>
  </si>
  <si>
    <t>Гнилана – Рани Луг</t>
  </si>
  <si>
    <t>Витина – Рани Луг</t>
  </si>
  <si>
    <t>Ново Брдо – Рани Луг</t>
  </si>
  <si>
    <t>Зубин Поток</t>
  </si>
  <si>
    <t>Вучитрн  у Прилужју</t>
  </si>
  <si>
    <t>Штрпце</t>
  </si>
  <si>
    <t>10. Опрема са којом располаже ЦСР</t>
  </si>
  <si>
    <t>Врста опреме</t>
  </si>
  <si>
    <t>Информатичка опрема – рачунари</t>
  </si>
  <si>
    <t>Возни парк – аутомобил, комби</t>
  </si>
  <si>
    <t>Постоји лифлет или брошура о правима и услугама ЦСР намењен корисницима</t>
  </si>
  <si>
    <t>На огласној табли ЦСР су истакнута обавештења значајна за кориснике</t>
  </si>
  <si>
    <t>Постоји лифлет или брошура о услугама ЦСР прилагођен слепим и слабовидим особама (Брајево писмо)</t>
  </si>
  <si>
    <t>Постоји сајт</t>
  </si>
  <si>
    <t>Сајт ЦСР прилагођен је слепим и слабовидим особама</t>
  </si>
  <si>
    <t>Средства информисања доступна на језицима мањина</t>
  </si>
  <si>
    <t>Информисање корисника путем медија</t>
  </si>
  <si>
    <t>Постојање рампи (фиксна или покретна)</t>
  </si>
  <si>
    <t>Рукохвати</t>
  </si>
  <si>
    <t>Приступачно приземље</t>
  </si>
  <si>
    <t>Лифт</t>
  </si>
  <si>
    <t>Приступачни тоалети</t>
  </si>
  <si>
    <t xml:space="preserve">11. Број рачунара који недостаје </t>
  </si>
  <si>
    <t xml:space="preserve">12. Број радника којима треба обука на рачунару </t>
  </si>
  <si>
    <t>14. Да ли је обезбеђено адекватно информисање корисника о услугама које пружа ЦСР?</t>
  </si>
  <si>
    <t>16. Број стручних радника који су похађали програме стручног усавршавања у извештајном периоду</t>
  </si>
  <si>
    <t>Врста  програма обуке или стручног усавршавања</t>
  </si>
  <si>
    <t>Број програма, догађаја</t>
  </si>
  <si>
    <t>Број радника</t>
  </si>
  <si>
    <t>Програми обуке који су акредитовани у систему социјалне заштите</t>
  </si>
  <si>
    <t>Семинари, саветовања, конференције и друго</t>
  </si>
  <si>
    <t>Неки други програми или усавршавања (академско усавршавање – специјализација, мастер и сл.)</t>
  </si>
  <si>
    <t>17.  Број запослених стручних радника и сарадника који имају потребу за стручним усавршавањем</t>
  </si>
  <si>
    <t>Област стручног усавршавања</t>
  </si>
  <si>
    <t>1. Стручни поступци и процедуре у раду ЦСР</t>
  </si>
  <si>
    <t>2. Заштита деце и младих</t>
  </si>
  <si>
    <t>3. Заштита одраслих и старијих особа</t>
  </si>
  <si>
    <t xml:space="preserve">4. Подршка породици </t>
  </si>
  <si>
    <t>Подаци о корисницима</t>
  </si>
  <si>
    <t xml:space="preserve">        2.1 БРОЈ КОРИСНИКА ЦСР</t>
  </si>
  <si>
    <t>Корисници по узрасту</t>
  </si>
  <si>
    <t>Број корисника на активној евиденцији у току извештајног периода</t>
  </si>
  <si>
    <t>м</t>
  </si>
  <si>
    <t>ж</t>
  </si>
  <si>
    <t>Старији      (65 и више)</t>
  </si>
  <si>
    <t>Број корисника на активној евиденцији 31.12.2011.</t>
  </si>
  <si>
    <t>(01.01.2011. - 31.12.2011.)</t>
  </si>
  <si>
    <t xml:space="preserve">20. Број корисника ЦСР према старосним групама и националној/етничкој и родној  припадности у извештајном периоду </t>
  </si>
  <si>
    <t>Национална или етничка припадност</t>
  </si>
  <si>
    <t>Старосне групе и родна припадност</t>
  </si>
  <si>
    <t>Деца</t>
  </si>
  <si>
    <t>Млади</t>
  </si>
  <si>
    <t>Одрасли</t>
  </si>
  <si>
    <t>Старији</t>
  </si>
  <si>
    <t>Ук</t>
  </si>
  <si>
    <t>Срби</t>
  </si>
  <si>
    <t>Црногорци</t>
  </si>
  <si>
    <t>Југословени</t>
  </si>
  <si>
    <t>Албанци</t>
  </si>
  <si>
    <t>Бошњаци</t>
  </si>
  <si>
    <t>Бугари</t>
  </si>
  <si>
    <t>Буњевци</t>
  </si>
  <si>
    <t>Власи</t>
  </si>
  <si>
    <t>Горанци</t>
  </si>
  <si>
    <t>Мађари</t>
  </si>
  <si>
    <t>Муслимани</t>
  </si>
  <si>
    <t>Немци</t>
  </si>
  <si>
    <t>Роми</t>
  </si>
  <si>
    <t>Румуни</t>
  </si>
  <si>
    <t>Руси</t>
  </si>
  <si>
    <t>Русини</t>
  </si>
  <si>
    <t>Словаци</t>
  </si>
  <si>
    <t>Словенци</t>
  </si>
  <si>
    <t>Украјинци</t>
  </si>
  <si>
    <t>Хрвати</t>
  </si>
  <si>
    <t>Чеси</t>
  </si>
  <si>
    <t>остали</t>
  </si>
  <si>
    <t>Неизјашњени</t>
  </si>
  <si>
    <t>Неопредељени</t>
  </si>
  <si>
    <t>Непознато</t>
  </si>
  <si>
    <t>19. Укупан број корисника  ЦСР (уписаних у регистар) на активној евиденцији у извештајном периоду према  периоду  према старосним групама и родној припадности</t>
  </si>
  <si>
    <t xml:space="preserve">Укупно </t>
  </si>
  <si>
    <t>Укупно у 2011.</t>
  </si>
  <si>
    <t>21. Корисници (15 и више година) према школској спреми и родној припадности</t>
  </si>
  <si>
    <t>Школска спрема</t>
  </si>
  <si>
    <t>мушки</t>
  </si>
  <si>
    <t>женски</t>
  </si>
  <si>
    <t>Без школске спреме</t>
  </si>
  <si>
    <t>Непотпуна ОШ</t>
  </si>
  <si>
    <t>Основна школа</t>
  </si>
  <si>
    <t>Непотпуно средње образовање</t>
  </si>
  <si>
    <t>Средње образовање</t>
  </si>
  <si>
    <t xml:space="preserve">22. Број корисника према радној способности, узрасној и родној припадности  </t>
  </si>
  <si>
    <t>Радно способни корисници</t>
  </si>
  <si>
    <t>Корисници који нису радно способни</t>
  </si>
  <si>
    <t>М.</t>
  </si>
  <si>
    <t>Ж.</t>
  </si>
  <si>
    <t>укупно</t>
  </si>
  <si>
    <t>23. Пребивалиште корисника према старосним групама</t>
  </si>
  <si>
    <t>Градско</t>
  </si>
  <si>
    <t>Сеоско</t>
  </si>
  <si>
    <t>2.2. ФЛУКТУАЦИЈА КОРИСНИКА ЦСР</t>
  </si>
  <si>
    <t>24. Кретање броја корисника у извештајном периоду</t>
  </si>
  <si>
    <t>Пренети</t>
  </si>
  <si>
    <t xml:space="preserve">Старосне групе </t>
  </si>
  <si>
    <t>корисника</t>
  </si>
  <si>
    <t>Старатељство –постављен привремени старатељ</t>
  </si>
  <si>
    <t>Старатељство- постављен старатељ</t>
  </si>
  <si>
    <t xml:space="preserve">На неодређено време      </t>
  </si>
  <si>
    <t>Новоеви-</t>
  </si>
  <si>
    <t>дент.</t>
  </si>
  <si>
    <t>Реакт-</t>
  </si>
  <si>
    <t>ивирани</t>
  </si>
  <si>
    <t xml:space="preserve">у пасиву </t>
  </si>
  <si>
    <t xml:space="preserve">Стављени </t>
  </si>
  <si>
    <t>25. Број деце према узрасним групама и роду на активној евиденцији ЦСР у току извештајног периода</t>
  </si>
  <si>
    <t>Узрасне групе</t>
  </si>
  <si>
    <t>Укупан број деце</t>
  </si>
  <si>
    <t>Број деце на дан</t>
  </si>
  <si>
    <t>31.12.2011.године</t>
  </si>
  <si>
    <t>15-17</t>
  </si>
  <si>
    <t xml:space="preserve">3 - 5 </t>
  </si>
  <si>
    <t>6 - 14</t>
  </si>
  <si>
    <t>26. Број деце према  корисничким групама и узрасту у току извештајног периода</t>
  </si>
  <si>
    <t>Корисничке групе</t>
  </si>
  <si>
    <t>узраст</t>
  </si>
  <si>
    <t>0-2</t>
  </si>
  <si>
    <t>Дете које је занемарено или је у ризику од занемаривања</t>
  </si>
  <si>
    <t>Дете жртва насиља</t>
  </si>
  <si>
    <t>Дете са проблемима у понашању</t>
  </si>
  <si>
    <t>Дете чији се родитељи споре око начина вршења родитељског права</t>
  </si>
  <si>
    <t>Социо-материјално угрожено дете</t>
  </si>
  <si>
    <t>Остала деца</t>
  </si>
  <si>
    <t>6-14</t>
  </si>
  <si>
    <t>3-5</t>
  </si>
  <si>
    <t>27. Број деце која припадају  одређеним циљним групама у извештајном периоду</t>
  </si>
  <si>
    <t>Циљне групе деце</t>
  </si>
  <si>
    <t>Број деце</t>
  </si>
  <si>
    <t>Деца ОСИ</t>
  </si>
  <si>
    <t>Деца жтрве трговине људима</t>
  </si>
  <si>
    <t>Деца припадници ромске заједнице</t>
  </si>
  <si>
    <t xml:space="preserve">                                                                                                                        Број деце према којима нису примењ.мере старатељ.заштите</t>
  </si>
  <si>
    <t>За децу</t>
  </si>
  <si>
    <t>За младе</t>
  </si>
  <si>
    <t>За одрасле</t>
  </si>
  <si>
    <t>За старије</t>
  </si>
  <si>
    <t>119. Број изјављених жалби на решења органа старатељства  и исход поступања по жалби у извештајном периоду</t>
  </si>
  <si>
    <t>Неодложне интервенције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</si>
  <si>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Врста услуге</t>
  </si>
  <si>
    <t xml:space="preserve">Дневни боравак за одрасле </t>
  </si>
  <si>
    <t>Дневни боравак за старије</t>
  </si>
  <si>
    <t xml:space="preserve">Помоћ у кући за одрасле </t>
  </si>
  <si>
    <t>Помоћ у кући за  старије</t>
  </si>
  <si>
    <t>Исход поступања по жалби</t>
  </si>
  <si>
    <t>Деца бескућници</t>
  </si>
  <si>
    <t>Повратници/Реадмисија</t>
  </si>
  <si>
    <t>Деца жртве међународних отмица</t>
  </si>
  <si>
    <t>Деца страни држављани без пратње</t>
  </si>
  <si>
    <t>Узраст</t>
  </si>
  <si>
    <t>Врста школе</t>
  </si>
  <si>
    <t>Предшколска настава</t>
  </si>
  <si>
    <t>Основна</t>
  </si>
  <si>
    <t>Средња</t>
  </si>
  <si>
    <t>Курс, течај</t>
  </si>
  <si>
    <t>Не похађа школу</t>
  </si>
  <si>
    <t>29. Број деце која су обухваћена мерама надзора над вршењем родитељског права према корисничким групама</t>
  </si>
  <si>
    <t>Корисничке групе деце</t>
  </si>
  <si>
    <t xml:space="preserve"> Деца обухваћена мерама надзора над вршењем родитељског права</t>
  </si>
  <si>
    <t>Превентивни надзор</t>
  </si>
  <si>
    <t>Корективни надзор</t>
  </si>
  <si>
    <t>Обе мере надзора</t>
  </si>
  <si>
    <t>Дете социо-материјално угожено</t>
  </si>
  <si>
    <t>Старатељство</t>
  </si>
  <si>
    <t>Привремено старатељство</t>
  </si>
  <si>
    <t xml:space="preserve">Број деце </t>
  </si>
  <si>
    <t>Родитељи преминули</t>
  </si>
  <si>
    <t>Родитељи непознати</t>
  </si>
  <si>
    <t>Родитељи лишени пословне способности</t>
  </si>
  <si>
    <t>Родитељи спречени да врше родитељску дужност</t>
  </si>
  <si>
    <t>Родитељ лишен родитељског права</t>
  </si>
  <si>
    <t>Родитељи који нису стекли пословну способност</t>
  </si>
  <si>
    <t>Друге ситуације</t>
  </si>
  <si>
    <t>Број деце у извештајном периоду</t>
  </si>
  <si>
    <t>Број деце на дан 31.12.2011.</t>
  </si>
  <si>
    <t>Узраст деце</t>
  </si>
  <si>
    <t>Дужина чекања на усвојење</t>
  </si>
  <si>
    <t xml:space="preserve">      6 месеци</t>
  </si>
  <si>
    <t>7-12 месеци</t>
  </si>
  <si>
    <t>13 месеци-до 2 године</t>
  </si>
  <si>
    <t>Преко 2 године</t>
  </si>
  <si>
    <t>0-11 месеци</t>
  </si>
  <si>
    <t>1-2 године</t>
  </si>
  <si>
    <t>3-5 година</t>
  </si>
  <si>
    <t>Преко 6 година</t>
  </si>
  <si>
    <t>Врста смештаја</t>
  </si>
  <si>
    <t>На дан 31.12.2011</t>
  </si>
  <si>
    <t>Сродничко хранитељство</t>
  </si>
  <si>
    <t>Хранитељство</t>
  </si>
  <si>
    <t>Установа за децу</t>
  </si>
  <si>
    <t>Прихватилиште</t>
  </si>
  <si>
    <t>Остало</t>
  </si>
  <si>
    <t>Смештај у дом за децу и младе</t>
  </si>
  <si>
    <t>Смештај у дом  за децу  и младе са сметњама у развоју</t>
  </si>
  <si>
    <t>Смештај у прихватилиште</t>
  </si>
  <si>
    <t>Врста установе</t>
  </si>
  <si>
    <t>Дом за децу и омладину</t>
  </si>
  <si>
    <t>Домско одељење ЦСР за смештај деце и омладине</t>
  </si>
  <si>
    <t>Центар за заштиту деце и омладине</t>
  </si>
  <si>
    <t>Прихватилиште/прихватна станица</t>
  </si>
  <si>
    <t>Разлог престанка смештаја</t>
  </si>
  <si>
    <t>Повратак у родитељску породицу</t>
  </si>
  <si>
    <t>Осамостаљивање</t>
  </si>
  <si>
    <t>Одлазак у сродничку породицу</t>
  </si>
  <si>
    <t>Усвојење</t>
  </si>
  <si>
    <t>Хранитељство у сродничкој породици</t>
  </si>
  <si>
    <t>Хранитељство у другој породици</t>
  </si>
  <si>
    <t>Завршено школовање/радно оспособљавање</t>
  </si>
  <si>
    <t>Престанак васпитне мере</t>
  </si>
  <si>
    <t>Самовољно напуштање смештаја</t>
  </si>
  <si>
    <t>Смрт</t>
  </si>
  <si>
    <t>Нешто друго</t>
  </si>
  <si>
    <t>Број промена смештаја</t>
  </si>
  <si>
    <t>Једанпут променили смештај</t>
  </si>
  <si>
    <t>Два пута</t>
  </si>
  <si>
    <t>Три и више пута променили смештај</t>
  </si>
  <si>
    <t>Дужина боравка у установи за смештај</t>
  </si>
  <si>
    <t>0 – 6 месеци</t>
  </si>
  <si>
    <t>7 - 12 месеци</t>
  </si>
  <si>
    <t>1 – 2 године</t>
  </si>
  <si>
    <t>Врста хранитељства</t>
  </si>
  <si>
    <t>Дете које је занемарено или у ризику од занемаривања</t>
  </si>
  <si>
    <t>Дете социо-материјално угрожено</t>
  </si>
  <si>
    <t>Пребивалиште</t>
  </si>
  <si>
    <t>Град</t>
  </si>
  <si>
    <t>Село</t>
  </si>
  <si>
    <t>Старосне групе жртава</t>
  </si>
  <si>
    <t>Сексуална</t>
  </si>
  <si>
    <t>Радна</t>
  </si>
  <si>
    <t>Просјачење</t>
  </si>
  <si>
    <t>Закључење принудног брака</t>
  </si>
  <si>
    <t>Други облик експлоатације</t>
  </si>
  <si>
    <t>0-6 год</t>
  </si>
  <si>
    <t>7-14 год</t>
  </si>
  <si>
    <t>15-17 год</t>
  </si>
  <si>
    <t>Мере заштите од насиља породици</t>
  </si>
  <si>
    <t>Мере надзора над вршењем родитељског права</t>
  </si>
  <si>
    <t>Старосне групе жртава држављана РС</t>
  </si>
  <si>
    <t>Смештај у прихватилишту/ прихватну станицу</t>
  </si>
  <si>
    <t>Смештај у сродничку породицу</t>
  </si>
  <si>
    <t>Смештај у другу породицу</t>
  </si>
  <si>
    <t>Смештај у установу социјалне заштите</t>
  </si>
  <si>
    <t>Друга врста смештаја</t>
  </si>
  <si>
    <t xml:space="preserve">                                                                                                                                                                                                              Врста смештаја</t>
  </si>
  <si>
    <t xml:space="preserve">                     2.5.6 ОСОБЕ СА ИНВАЛИДИТЕТОМ</t>
  </si>
  <si>
    <t xml:space="preserve">          2.5.2 ЖРТВЕ НАСИЉА</t>
  </si>
  <si>
    <t>Мушки</t>
  </si>
  <si>
    <t>Женски</t>
  </si>
  <si>
    <t>Врста инвалидитета</t>
  </si>
  <si>
    <t>Старосна структура</t>
  </si>
  <si>
    <t xml:space="preserve">Телесни </t>
  </si>
  <si>
    <t>Интелектуални</t>
  </si>
  <si>
    <t>Ментални</t>
  </si>
  <si>
    <t>Сензорни</t>
  </si>
  <si>
    <t>Вишеструко</t>
  </si>
  <si>
    <t>Мере</t>
  </si>
  <si>
    <t>Старосне групе особа са инвалидитетом</t>
  </si>
  <si>
    <t>Право на додатак за туђу негу и помоћ</t>
  </si>
  <si>
    <t>Право на увећани додатак за туђу негу и помоћ</t>
  </si>
  <si>
    <t>Право на додатак за оспособљавање за рад</t>
  </si>
  <si>
    <t xml:space="preserve">                                                                                                                                                                                                                 Мере</t>
  </si>
  <si>
    <t>Додатак за помоћ и негу другог лица</t>
  </si>
  <si>
    <t xml:space="preserve">                                                                                                                                                                                                                          Посебно осетљиве групе корисника</t>
  </si>
  <si>
    <t>Додатак за оспособљавање за рад</t>
  </si>
  <si>
    <t>Увећани дод. за помоћ и негу другог лица</t>
  </si>
  <si>
    <t>Мере заштите од насиља у породици</t>
  </si>
  <si>
    <t>Смештај у прихватилишту /прихватној станици</t>
  </si>
  <si>
    <t>Смештај у сродничкој породици</t>
  </si>
  <si>
    <t>Смештај у другој породици</t>
  </si>
  <si>
    <t>Смештај у установи социјалне заштите</t>
  </si>
  <si>
    <t xml:space="preserve">        2.5.7. Кориснци припадници ромске заједнице </t>
  </si>
  <si>
    <t>Место пребивалишта</t>
  </si>
  <si>
    <t>Радна способност</t>
  </si>
  <si>
    <t xml:space="preserve">13. Приступачност објекта ЦСР особама са инвалидитетом 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</si>
  <si>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Корисничке групе                                                                    </t>
  </si>
  <si>
    <t>Способни</t>
  </si>
  <si>
    <t>Нису способни за рад</t>
  </si>
  <si>
    <t>село</t>
  </si>
  <si>
    <t>Ук.</t>
  </si>
  <si>
    <t>Старосне групе корисника ромске етничке припадности</t>
  </si>
  <si>
    <t xml:space="preserve">                                                                                                                                                                                                              Мере</t>
  </si>
  <si>
    <t>Старосне корисника ромске етничке припадности</t>
  </si>
  <si>
    <t xml:space="preserve">                2.5.8. Бескућници</t>
  </si>
  <si>
    <t>Старосне групе бескућника</t>
  </si>
  <si>
    <t xml:space="preserve">                                                                                                                                                                                                               Мере</t>
  </si>
  <si>
    <t xml:space="preserve">                                                                                                                                                                                                               Врста смештаја</t>
  </si>
  <si>
    <t xml:space="preserve">                 2.5.9. Повратници-реадмисија</t>
  </si>
  <si>
    <t>Старосне групе повратника</t>
  </si>
  <si>
    <t xml:space="preserve">                                                                                                                                                                                                                Врста смештаја</t>
  </si>
  <si>
    <t xml:space="preserve">            2.5.10. Избегла и интерно расељена лица</t>
  </si>
  <si>
    <t>Избегла лица</t>
  </si>
  <si>
    <t xml:space="preserve">             УКУПНО</t>
  </si>
  <si>
    <t xml:space="preserve">                                                                                                                                                                                                                  Мере</t>
  </si>
  <si>
    <t>30.  Број деце обухваћене мером старатељске заштите у извештајном периоду према врсти старатеља</t>
  </si>
  <si>
    <t>Врста старатеља</t>
  </si>
  <si>
    <t>старатељ</t>
  </si>
  <si>
    <t>Непосредни старатељ</t>
  </si>
  <si>
    <t>Привремени старатељ</t>
  </si>
  <si>
    <t>Привремени старатељ-колизијски</t>
  </si>
  <si>
    <t>Деца која су током извештајног периода ............</t>
  </si>
  <si>
    <t>Број деце према којој је примењена мера старатељске заштите према врсти старатеља</t>
  </si>
  <si>
    <t>Старатељ</t>
  </si>
  <si>
    <t>Старатељ и привремени старатељ</t>
  </si>
  <si>
    <t>Друге хранитељске породице које чекају на смештај деце</t>
  </si>
  <si>
    <t>Корисници који су током извештајног периода имали ........</t>
  </si>
  <si>
    <t>родитељ</t>
  </si>
  <si>
    <t>Други сродник</t>
  </si>
  <si>
    <t>Брачни/ванбрачни  партнер</t>
  </si>
  <si>
    <t>Деца са асоцијалним понашањем и у сукобу са законом</t>
  </si>
  <si>
    <t>мера</t>
  </si>
  <si>
    <t>Забрана приближавања члану породице на одређеној удаљености</t>
  </si>
  <si>
    <t>Забрана даљег узнемиравања члана породице</t>
  </si>
  <si>
    <t>Број заштићених корисника</t>
  </si>
  <si>
    <t>Издавање налога за усељење из пород.стана или куће без обзира на право својине/закупа непокретности</t>
  </si>
  <si>
    <t xml:space="preserve"> </t>
  </si>
  <si>
    <t>2. 4   МЛАДИ, ОДРАСЛИ И СТАРИЈИ КОРИСНИЦИ</t>
  </si>
  <si>
    <t>Занемарена особа и у ризику од занемаривања</t>
  </si>
  <si>
    <t>Особа жртва насиља</t>
  </si>
  <si>
    <t>Особа са проблемима у понашању</t>
  </si>
  <si>
    <t>Особа са поремећеним породичним односима</t>
  </si>
  <si>
    <t>Особа социо-материјално угрожена</t>
  </si>
  <si>
    <t xml:space="preserve">Остали </t>
  </si>
  <si>
    <t>Старосна структура корисника</t>
  </si>
  <si>
    <t>Статус запослености</t>
  </si>
  <si>
    <t>Незапослен</t>
  </si>
  <si>
    <t>Запослен</t>
  </si>
  <si>
    <t>Пензионер</t>
  </si>
  <si>
    <t>Образовни статус</t>
  </si>
  <si>
    <t>Нема О.Ш.</t>
  </si>
  <si>
    <t>Непотпуна О.Ш</t>
  </si>
  <si>
    <t>Завршена О.Ш.</t>
  </si>
  <si>
    <t>Број сачињених планова</t>
  </si>
  <si>
    <t>Број извршених евалуација планова услуга</t>
  </si>
  <si>
    <t xml:space="preserve">3.1.2. Неодложне интервенције </t>
  </si>
  <si>
    <t>Специјализовани послови</t>
  </si>
  <si>
    <t>Број случајева</t>
  </si>
  <si>
    <t>Индивидуално саветовање</t>
  </si>
  <si>
    <t>Саветодавно усмеравање породице</t>
  </si>
  <si>
    <t>Медијација</t>
  </si>
  <si>
    <t>Породична терапија</t>
  </si>
  <si>
    <t xml:space="preserve">Програм интензивне подршке породици </t>
  </si>
  <si>
    <t>Социо-едукативни програм</t>
  </si>
  <si>
    <t>Програми третмана</t>
  </si>
  <si>
    <t>Број програма</t>
  </si>
  <si>
    <t>3.1.3. Супервизијски послови</t>
  </si>
  <si>
    <t>44. Број деце која су у извештајном периоду мењала врсту смештаја једном или више пута</t>
  </si>
  <si>
    <t>45. Број деце узраста  до 3 године према дужини боравка у установи за смештај на дан 31.12.2011</t>
  </si>
  <si>
    <t>46. Деца на породичном смештају/хранитељству према корисничким групама и врсти породичног смештаја у извештајном периоду</t>
  </si>
  <si>
    <t xml:space="preserve">47. Број сродничких и других хранитељских породица на евиденцији центра за социјални рад </t>
  </si>
  <si>
    <t>48. Број корисника према дефинисаним корисничким групама и узрасту у извештајном периоду</t>
  </si>
  <si>
    <t>49. Број пунолетних корисника према статусу запослености и старосној структури у извештајном периоду</t>
  </si>
  <si>
    <t>50. Пунолетни корисници према нивоу образовања и старосној структури у извештајном периоду</t>
  </si>
  <si>
    <t>51. Број корисника  чијим је родитељима продужено родитељско право у извештајном периоду</t>
  </si>
  <si>
    <t>52. Број корисника према врсти лишавања пословне способности и старосној структури у извештајном периоду</t>
  </si>
  <si>
    <t>53. Број корисника према разлогу лишавања пословне способности и старосној структури у извештајном периоду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</si>
  <si>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Васпитна мера посебне обавезе</t>
  </si>
  <si>
    <t xml:space="preserve">Поступак за доношење привремене мере принудног лечења </t>
  </si>
  <si>
    <t>Издавање налога за исељење из пород.стана или куће без обзира на право својине/закупа непокретност</t>
  </si>
  <si>
    <t>Забрана приступа у простор око места становања или места рада члана породице</t>
  </si>
  <si>
    <t>Родитељ није у могућности да заштити дете од злостављања ван породице</t>
  </si>
  <si>
    <t xml:space="preserve">Домаћинство </t>
  </si>
  <si>
    <t>Бесплатан оброк</t>
  </si>
  <si>
    <t>Первазивни развојни поремећаји, ....</t>
  </si>
  <si>
    <t>Број реализованих активности/донетих планова и извештаја</t>
  </si>
  <si>
    <t>Број индивидуалних планова професионалног развоја водитеља случаја</t>
  </si>
  <si>
    <t>Број извештаја о напретку водитеља случаја</t>
  </si>
  <si>
    <t>Број одржаних групних супервизорских састанака</t>
  </si>
  <si>
    <t>Број случајева у којима је супервизор члан тима</t>
  </si>
  <si>
    <t xml:space="preserve">                                                                                                                                                                                      Стручни послови супервизора</t>
  </si>
  <si>
    <t>3.1.4. Управно – правни послови</t>
  </si>
  <si>
    <t>Мера породично правне заштите</t>
  </si>
  <si>
    <t>Број решења/одлука</t>
  </si>
  <si>
    <t>118. Број преиспитивања старатељске заштите у извештајном периоду</t>
  </si>
  <si>
    <t>Број жалби</t>
  </si>
  <si>
    <t>Одбачена жалба од стране ЦСР</t>
  </si>
  <si>
    <t>Прихваћена жалба и преиначено решење од стране ЦСР</t>
  </si>
  <si>
    <t>Делимично прихваћена жалба и делимично измењено решење од стране ЦСР</t>
  </si>
  <si>
    <t>Прихваћена жалба и достављена другостепеном органу</t>
  </si>
  <si>
    <t>Одбијена жалба</t>
  </si>
  <si>
    <t>120. Број жалби корисника на решење органа старатељства достављених другостепеном органу  и исхода у извештајном периоду</t>
  </si>
  <si>
    <t xml:space="preserve">Исход               </t>
  </si>
  <si>
    <t>Одбачена жалба</t>
  </si>
  <si>
    <t>Прихваћена жалба и преиначено решење</t>
  </si>
  <si>
    <t>Делимично прихваћена жалба и делимично измењено решење</t>
  </si>
  <si>
    <t>Прихваћена жалба и предмет враћен првостепеном органу на поновни поступак</t>
  </si>
  <si>
    <t>Прихваћена жалба и предмет враћен првостепеном органу са налогом мера</t>
  </si>
  <si>
    <r>
      <t>Програми обуке који нису</t>
    </r>
    <r>
      <rPr>
        <b/>
        <i/>
        <sz val="11"/>
        <color indexed="10"/>
        <rFont val="Calibri"/>
        <charset val="238"/>
      </rPr>
      <t xml:space="preserve"> </t>
    </r>
    <r>
      <rPr>
        <b/>
        <i/>
        <sz val="11"/>
        <rFont val="Calibri"/>
        <charset val="238"/>
      </rPr>
      <t>акредитовани у систему социјалне заштите</t>
    </r>
  </si>
  <si>
    <t>Одбачена жалба и предмет враћен првостепеном органу са налогом мера</t>
  </si>
  <si>
    <t>3.1.5.Налази и мишљења</t>
  </si>
  <si>
    <t>Број налаза и мишљења</t>
  </si>
  <si>
    <t>Школа или предшколска институција</t>
  </si>
  <si>
    <t>Здравствене установе</t>
  </si>
  <si>
    <t>Установе социјалне заштите</t>
  </si>
  <si>
    <t>Полиција</t>
  </si>
  <si>
    <t>Служба за запошљавање</t>
  </si>
  <si>
    <t>Удружења грађана</t>
  </si>
  <si>
    <t>Интер-ресорна комисија</t>
  </si>
  <si>
    <t xml:space="preserve">                                                                                                                                                                                      Врста институције</t>
  </si>
  <si>
    <t>Поступак пред судом</t>
  </si>
  <si>
    <t>Број захтева суда</t>
  </si>
  <si>
    <t>Заштита права и интереса детета</t>
  </si>
  <si>
    <t>Вршење родитељског права</t>
  </si>
  <si>
    <t>Регулисање личног односа детета и родитеља</t>
  </si>
  <si>
    <t>Издржавање детета</t>
  </si>
  <si>
    <t>Лишење родитељског права</t>
  </si>
  <si>
    <t>Кривични поступак против родитеља због занемаривања и злостављања детета</t>
  </si>
  <si>
    <t>Целисходност покретања припремног поступка</t>
  </si>
  <si>
    <t>Припремни поступак</t>
  </si>
  <si>
    <t>Кривични поступак</t>
  </si>
  <si>
    <t>Прекршајни поступак</t>
  </si>
  <si>
    <t>Продужење родитељског права</t>
  </si>
  <si>
    <t>Сврсисходност изрицања мере за заштиту од насиља у породици</t>
  </si>
  <si>
    <t>Супружничко издржавање</t>
  </si>
  <si>
    <t>Родитељско издржавање</t>
  </si>
  <si>
    <t>Целисходност покретања поступка  за лишење пословне способности</t>
  </si>
  <si>
    <t>Мишљење у поступку лишења  пословне способности</t>
  </si>
  <si>
    <t>Мишљење у поступку враћања  пословне способности</t>
  </si>
  <si>
    <t>Налаз и мишљење у кривичним поступцима за насиље у породици</t>
  </si>
  <si>
    <t>Поступак мирења</t>
  </si>
  <si>
    <t>Поступак нагодбе</t>
  </si>
  <si>
    <t xml:space="preserve">Налаз и мишљење у поступку заштите права </t>
  </si>
  <si>
    <t xml:space="preserve">3.2. Обезбеђивање локалних услуга </t>
  </si>
  <si>
    <t xml:space="preserve">             3.2.1. Дневне услуге у заједници</t>
  </si>
  <si>
    <t>Број дневних услуга у заједници које финансира локална самоуправа</t>
  </si>
  <si>
    <t>Број корисника које је на услугу упутио ЦСР</t>
  </si>
  <si>
    <t>Пружаоци услуга</t>
  </si>
  <si>
    <t>ЦСР непосредно</t>
  </si>
  <si>
    <t>Организа-циона јединица ЦСР</t>
  </si>
  <si>
    <t>Установа коју је основала локална самоуправа</t>
  </si>
  <si>
    <t>НВО</t>
  </si>
  <si>
    <t>Други пружаоци</t>
  </si>
  <si>
    <t>Дневни боравак за децу и младе са сметњама у развоју</t>
  </si>
  <si>
    <t>Дневни боравак за децу и младе са телесним инвалидитетом</t>
  </si>
  <si>
    <t>Помоћ у кући за децу и младе са сметњама у развоју и инвалидитетом</t>
  </si>
  <si>
    <t>Свратиште за децу улице</t>
  </si>
  <si>
    <t>Свратиште за одрасле и старије</t>
  </si>
  <si>
    <t>Млади          (18-25)</t>
  </si>
  <si>
    <t>Одрасли      (26-64)</t>
  </si>
  <si>
    <t>Деца              (0-17)</t>
  </si>
  <si>
    <t>Дом за децу и омладину ометену у развоју</t>
  </si>
  <si>
    <t>57. Структура корисника према врсти смештаја у извештајном периоду и на дан 31.12.2011.</t>
  </si>
  <si>
    <r>
      <t>59.</t>
    </r>
    <r>
      <rPr>
        <b/>
        <sz val="11"/>
        <color indexed="10"/>
        <rFont val="Calibri"/>
        <family val="2"/>
      </rPr>
      <t xml:space="preserve">  </t>
    </r>
    <r>
      <rPr>
        <b/>
        <sz val="11"/>
        <rFont val="Calibri"/>
        <family val="2"/>
      </rPr>
      <t xml:space="preserve">Број корисника на смештају у односу на примену мера старатељске заштите у извештајном периоду </t>
    </r>
  </si>
  <si>
    <t>Привремени</t>
  </si>
  <si>
    <t>Хронично оболели који живе у старачком или самачком домаћинству</t>
  </si>
  <si>
    <t xml:space="preserve">2.5.1. ДЕЦА  СА ПРОБЛЕМИМА У ПОНАШАЊУ  </t>
  </si>
  <si>
    <t>64. Број изречених васпитних мера посебне обавезе за децу и младе у сукобу са законом  у извештајном периоду</t>
  </si>
  <si>
    <t>Број васпитних мера за децу</t>
  </si>
  <si>
    <t>Број васпитних мера за пунолетна лица која ......</t>
  </si>
  <si>
    <t>65. Број васпитних мера појачаног надзора за децу и младе у сукобу са законом у извештајном периоду</t>
  </si>
  <si>
    <t>Број васпитних мера појачаног надзора за децу</t>
  </si>
  <si>
    <t xml:space="preserve">                                                                                                                                                                                              Васпитна мера појачаног надзора</t>
  </si>
  <si>
    <t>Број васпитних мера појачаног надзора за  ......</t>
  </si>
  <si>
    <t xml:space="preserve">    Број деце</t>
  </si>
  <si>
    <t>80. Број породица и чланова породица који су у извештајном периоду користили новчану социјалну помоћ (НСП)</t>
  </si>
  <si>
    <t xml:space="preserve">                                                                                                                                                                                                                   Пружаоци услуга</t>
  </si>
  <si>
    <t>3.2.2. Услуге  подршке за самосталан живот</t>
  </si>
  <si>
    <t>Број услуга подршке за само-стални живот које финансита ЛС</t>
  </si>
  <si>
    <t>Орга-низа-циона јединица ЦСР</t>
  </si>
  <si>
    <t>Становање уз подршку за младе који се осамостаљују</t>
  </si>
  <si>
    <t>Становање уз подршку за особе са инвалидитетом</t>
  </si>
  <si>
    <t xml:space="preserve">                                                                                                                                                                                                              Врста услуге</t>
  </si>
  <si>
    <t xml:space="preserve">3.2.3 Саветодавно-терапијске услуге </t>
  </si>
  <si>
    <t>Организациона јединица ЦСР</t>
  </si>
  <si>
    <t>Саветовалиште</t>
  </si>
  <si>
    <t>СОС телефон</t>
  </si>
  <si>
    <t xml:space="preserve">                                                                                                                                                                 Врста услуге</t>
  </si>
  <si>
    <t>Број сaветодавно-терапијских услуга</t>
  </si>
  <si>
    <r>
      <t>3.1.3</t>
    </r>
    <r>
      <rPr>
        <sz val="12"/>
        <rFont val="Calibri"/>
        <family val="2"/>
      </rPr>
      <t>.</t>
    </r>
    <r>
      <rPr>
        <b/>
        <sz val="12"/>
        <rFont val="Calibri"/>
        <family val="2"/>
      </rPr>
      <t>Специјализовани послови</t>
    </r>
  </si>
  <si>
    <r>
      <t>117. Број донетих решења у примени мера породично-правне заштите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у извештајном периоду</t>
    </r>
  </si>
  <si>
    <t>Непотпуна средња</t>
  </si>
  <si>
    <t>Завршена средња</t>
  </si>
  <si>
    <t xml:space="preserve"> шк.</t>
  </si>
  <si>
    <t>Завршен курс</t>
  </si>
  <si>
    <t>-течај</t>
  </si>
  <si>
    <t>Завршена виша/</t>
  </si>
  <si>
    <t>висока шк.</t>
  </si>
  <si>
    <t>Врста  лишавања пословне способности</t>
  </si>
  <si>
    <t>Старосне групе корисника</t>
  </si>
  <si>
    <t>Потпуно лишавање пословне способности</t>
  </si>
  <si>
    <t>Делимично лишавање пословне способности</t>
  </si>
  <si>
    <t>Болест</t>
  </si>
  <si>
    <t>Сметње у психофичком развоју</t>
  </si>
  <si>
    <t xml:space="preserve"> Разлог  лишавања пословне способности</t>
  </si>
  <si>
    <t>Син/ћерка</t>
  </si>
  <si>
    <t>Колективни старатељ</t>
  </si>
  <si>
    <t>На дан 31.12.</t>
  </si>
  <si>
    <t>Породични смештај у другу породицу</t>
  </si>
  <si>
    <t>Бисерека Јаковљевић</t>
  </si>
  <si>
    <t>csrjag@ptt.rs</t>
  </si>
  <si>
    <t>Ул. Ружице Милановић бр.1 35000 Јагодина</t>
  </si>
  <si>
    <t>035/8222-456 035/8221-730 035/230-040</t>
  </si>
  <si>
    <t>Тешкоће у недовољним финансијским средствима за куповину чврстог горива (угља)</t>
  </si>
  <si>
    <t>Намештај у канцеларијама је веома стар и дотрајао и неопходна су финансијска средства за замену</t>
  </si>
  <si>
    <t>Неопходна је набавка једног теренског возила за лакши прилаз корисницима у сеоској средини</t>
  </si>
  <si>
    <t>Системски интервентни програм за заустављање насиља у породици</t>
  </si>
  <si>
    <t>Потреба за усавршавањем у области заштите и подршке деци "Умем боље" и "Чувари осмеха"</t>
  </si>
  <si>
    <t>Превенција насиља над старим особама</t>
  </si>
  <si>
    <t>Рад са децом и младима жтрвама сексуалног злостављања</t>
  </si>
</sst>
</file>

<file path=xl/styles.xml><?xml version="1.0" encoding="utf-8"?>
<styleSheet xmlns="http://schemas.openxmlformats.org/spreadsheetml/2006/main">
  <fonts count="74">
    <font>
      <sz val="10"/>
      <name val="Arial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4"/>
      <name val="Calibri"/>
      <family val="2"/>
    </font>
    <font>
      <i/>
      <sz val="10"/>
      <name val="Arial"/>
    </font>
    <font>
      <b/>
      <sz val="12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i/>
      <u/>
      <sz val="14"/>
      <name val="Calibri"/>
      <family val="2"/>
    </font>
    <font>
      <b/>
      <i/>
      <u/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4"/>
      <name val="Calibri"/>
      <family val="2"/>
    </font>
    <font>
      <b/>
      <sz val="7"/>
      <name val="Times New Roman"/>
      <family val="1"/>
    </font>
    <font>
      <b/>
      <sz val="14"/>
      <name val="Calibri"/>
      <family val="2"/>
    </font>
    <font>
      <b/>
      <i/>
      <sz val="11"/>
      <name val="Calibri"/>
      <family val="2"/>
    </font>
    <font>
      <b/>
      <sz val="10"/>
      <name val="Calibri"/>
      <family val="2"/>
    </font>
    <font>
      <i/>
      <sz val="11"/>
      <name val="Calibri"/>
      <family val="2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1"/>
      <name val="Tahoma"/>
      <family val="2"/>
    </font>
    <font>
      <b/>
      <sz val="9"/>
      <color indexed="61"/>
      <name val="Tahoma"/>
      <family val="2"/>
    </font>
    <font>
      <sz val="10"/>
      <color indexed="8"/>
      <name val="Arial"/>
    </font>
    <font>
      <sz val="9"/>
      <color indexed="81"/>
      <name val="Tahoma"/>
      <family val="2"/>
    </font>
    <font>
      <b/>
      <sz val="8"/>
      <color indexed="61"/>
      <name val="Tahoma"/>
      <family val="2"/>
    </font>
    <font>
      <b/>
      <i/>
      <sz val="10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i/>
      <sz val="9"/>
      <name val="Calibri"/>
      <family val="2"/>
    </font>
    <font>
      <sz val="10"/>
      <color indexed="81"/>
      <name val="Tahoma"/>
      <family val="2"/>
    </font>
    <font>
      <b/>
      <sz val="10"/>
      <color indexed="61"/>
      <name val="Tahoma"/>
      <family val="2"/>
    </font>
    <font>
      <sz val="8"/>
      <color indexed="61"/>
      <name val="Tahoma"/>
      <family val="2"/>
    </font>
    <font>
      <sz val="8"/>
      <color indexed="81"/>
      <name val="Tahoma"/>
      <charset val="1"/>
    </font>
    <font>
      <b/>
      <i/>
      <sz val="10"/>
      <color indexed="25"/>
      <name val="Tahoma"/>
      <family val="2"/>
    </font>
    <font>
      <b/>
      <i/>
      <sz val="9"/>
      <color indexed="25"/>
      <name val="Tahoma"/>
      <family val="2"/>
    </font>
    <font>
      <sz val="8"/>
      <color indexed="81"/>
      <name val="Tahoma"/>
      <family val="2"/>
    </font>
    <font>
      <b/>
      <sz val="9"/>
      <color indexed="60"/>
      <name val="Tahoma"/>
      <family val="2"/>
    </font>
    <font>
      <b/>
      <sz val="8"/>
      <color indexed="81"/>
      <name val="Tahoma"/>
      <charset val="1"/>
    </font>
    <font>
      <b/>
      <sz val="9"/>
      <color indexed="25"/>
      <name val="Tahoma"/>
      <family val="2"/>
    </font>
    <font>
      <b/>
      <sz val="8"/>
      <color indexed="81"/>
      <name val="Tahoma"/>
      <family val="2"/>
    </font>
    <font>
      <b/>
      <sz val="8"/>
      <color indexed="25"/>
      <name val="Tahoma"/>
      <family val="2"/>
    </font>
    <font>
      <b/>
      <i/>
      <sz val="16"/>
      <name val="Calibri"/>
      <family val="2"/>
    </font>
    <font>
      <sz val="16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i/>
      <sz val="12"/>
      <name val="Arial"/>
      <family val="2"/>
    </font>
    <font>
      <b/>
      <sz val="11"/>
      <name val="Calibri"/>
      <family val="2"/>
      <charset val="238"/>
    </font>
    <font>
      <b/>
      <i/>
      <sz val="11"/>
      <name val="Arial"/>
      <family val="2"/>
    </font>
    <font>
      <b/>
      <sz val="9"/>
      <name val="Arial"/>
      <family val="2"/>
    </font>
    <font>
      <b/>
      <i/>
      <sz val="11"/>
      <color indexed="12"/>
      <name val="Calibri"/>
      <family val="2"/>
    </font>
    <font>
      <b/>
      <sz val="11"/>
      <color indexed="10"/>
      <name val="Calibri"/>
      <family val="2"/>
    </font>
    <font>
      <b/>
      <sz val="9"/>
      <name val="Calibri"/>
      <family val="2"/>
    </font>
    <font>
      <b/>
      <i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</font>
    <font>
      <b/>
      <sz val="12"/>
      <name val="Arial"/>
      <family val="2"/>
    </font>
    <font>
      <sz val="10"/>
      <name val="Arial"/>
    </font>
    <font>
      <sz val="12"/>
      <name val="Calibri"/>
      <family val="2"/>
    </font>
    <font>
      <sz val="12"/>
      <name val="Arial"/>
      <family val="2"/>
    </font>
    <font>
      <b/>
      <sz val="9"/>
      <color indexed="81"/>
      <name val="Arial"/>
      <family val="2"/>
    </font>
    <font>
      <sz val="8"/>
      <color indexed="61"/>
      <name val="Tahoma"/>
    </font>
    <font>
      <b/>
      <sz val="9"/>
      <color indexed="61"/>
      <name val="Arial"/>
      <family val="2"/>
    </font>
    <font>
      <b/>
      <sz val="10"/>
      <color indexed="81"/>
      <name val="Tahoma"/>
      <family val="2"/>
    </font>
    <font>
      <b/>
      <i/>
      <sz val="12"/>
      <name val="Times New Roman"/>
      <family val="1"/>
    </font>
    <font>
      <b/>
      <sz val="10"/>
      <name val="Arial"/>
    </font>
    <font>
      <b/>
      <i/>
      <sz val="10"/>
      <name val="Arial"/>
      <family val="2"/>
    </font>
    <font>
      <sz val="12"/>
      <name val="Arial"/>
    </font>
    <font>
      <sz val="11"/>
      <name val="Arial"/>
    </font>
    <font>
      <b/>
      <sz val="11"/>
      <name val="Calibri"/>
      <charset val="238"/>
    </font>
    <font>
      <b/>
      <i/>
      <sz val="11"/>
      <name val="Calibri"/>
      <charset val="238"/>
    </font>
    <font>
      <b/>
      <i/>
      <sz val="11"/>
      <color indexed="10"/>
      <name val="Calibri"/>
      <charset val="238"/>
    </font>
    <font>
      <b/>
      <sz val="10"/>
      <name val="Calibri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26"/>
      </patternFill>
    </fill>
    <fill>
      <patternFill patternType="gray0625">
        <bgColor indexed="26"/>
      </patternFill>
    </fill>
    <fill>
      <patternFill patternType="solid">
        <fgColor indexed="55"/>
        <bgColor indexed="64"/>
      </patternFill>
    </fill>
    <fill>
      <patternFill patternType="gray0625"/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22"/>
      </bottom>
      <diagonal/>
    </border>
    <border>
      <left style="thin">
        <color indexed="8"/>
      </left>
      <right style="thin">
        <color indexed="8"/>
      </right>
      <top style="medium">
        <color indexed="22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2">
    <xf numFmtId="0" fontId="0" fillId="0" borderId="0"/>
    <xf numFmtId="0" fontId="24" fillId="0" borderId="0"/>
  </cellStyleXfs>
  <cellXfs count="99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10" fillId="2" borderId="2" xfId="0" applyFont="1" applyFill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1" fontId="7" fillId="3" borderId="5" xfId="0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4" fillId="0" borderId="1" xfId="1" applyFont="1" applyFill="1" applyBorder="1" applyAlignment="1">
      <alignment horizontal="left" wrapText="1"/>
    </xf>
    <xf numFmtId="0" fontId="24" fillId="0" borderId="6" xfId="1" applyFont="1" applyFill="1" applyBorder="1" applyAlignment="1">
      <alignment horizontal="left" wrapText="1"/>
    </xf>
    <xf numFmtId="0" fontId="19" fillId="0" borderId="4" xfId="0" applyFont="1" applyBorder="1" applyAlignment="1">
      <alignment vertical="top"/>
    </xf>
    <xf numFmtId="0" fontId="10" fillId="2" borderId="7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 wrapText="1"/>
    </xf>
    <xf numFmtId="0" fontId="0" fillId="0" borderId="10" xfId="0" applyBorder="1"/>
    <xf numFmtId="0" fontId="19" fillId="4" borderId="3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47" fillId="0" borderId="0" xfId="0" applyFont="1" applyFill="1"/>
    <xf numFmtId="0" fontId="11" fillId="0" borderId="0" xfId="0" applyFont="1"/>
    <xf numFmtId="0" fontId="7" fillId="3" borderId="11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4" borderId="9" xfId="0" applyFont="1" applyFill="1" applyBorder="1" applyAlignment="1">
      <alignment horizontal="right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right"/>
    </xf>
    <xf numFmtId="0" fontId="16" fillId="0" borderId="12" xfId="0" applyFont="1" applyBorder="1" applyAlignment="1">
      <alignment horizontal="justify"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justify" vertical="top" wrapText="1"/>
    </xf>
    <xf numFmtId="0" fontId="0" fillId="0" borderId="0" xfId="0" applyBorder="1"/>
    <xf numFmtId="0" fontId="7" fillId="5" borderId="9" xfId="0" applyFont="1" applyFill="1" applyBorder="1" applyAlignment="1" applyProtection="1">
      <alignment horizontal="center" vertical="top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7" fillId="5" borderId="16" xfId="0" applyFont="1" applyFill="1" applyBorder="1" applyAlignment="1" applyProtection="1">
      <alignment horizontal="center" vertical="top" wrapText="1"/>
      <protection hidden="1"/>
    </xf>
    <xf numFmtId="0" fontId="7" fillId="4" borderId="9" xfId="0" applyFont="1" applyFill="1" applyBorder="1" applyAlignment="1" applyProtection="1">
      <alignment horizontal="right" vertical="top" wrapText="1"/>
      <protection hidden="1"/>
    </xf>
    <xf numFmtId="0" fontId="16" fillId="0" borderId="12" xfId="0" applyFont="1" applyBorder="1" applyAlignment="1" applyProtection="1">
      <alignment horizontal="justify" vertical="top" wrapText="1"/>
      <protection hidden="1"/>
    </xf>
    <xf numFmtId="0" fontId="7" fillId="4" borderId="3" xfId="0" applyFont="1" applyFill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wrapText="1"/>
      <protection hidden="1"/>
    </xf>
    <xf numFmtId="0" fontId="7" fillId="2" borderId="4" xfId="0" applyFont="1" applyFill="1" applyBorder="1" applyAlignment="1" applyProtection="1">
      <alignment wrapText="1"/>
      <protection hidden="1"/>
    </xf>
    <xf numFmtId="0" fontId="16" fillId="2" borderId="4" xfId="0" applyFont="1" applyFill="1" applyBorder="1" applyAlignment="1" applyProtection="1">
      <alignment horizontal="justify" wrapText="1"/>
      <protection hidden="1"/>
    </xf>
    <xf numFmtId="0" fontId="7" fillId="4" borderId="4" xfId="0" applyFont="1" applyFill="1" applyBorder="1" applyAlignment="1" applyProtection="1">
      <alignment horizontal="center" wrapText="1"/>
      <protection hidden="1"/>
    </xf>
    <xf numFmtId="0" fontId="0" fillId="5" borderId="17" xfId="0" applyFill="1" applyBorder="1" applyProtection="1">
      <protection hidden="1"/>
    </xf>
    <xf numFmtId="0" fontId="5" fillId="5" borderId="4" xfId="0" applyFont="1" applyFill="1" applyBorder="1" applyAlignment="1" applyProtection="1">
      <alignment horizontal="center" vertical="top" wrapText="1"/>
      <protection hidden="1"/>
    </xf>
    <xf numFmtId="0" fontId="18" fillId="0" borderId="4" xfId="0" applyFont="1" applyBorder="1" applyAlignment="1" applyProtection="1">
      <alignment horizontal="justify" vertical="top" wrapText="1"/>
      <protection hidden="1"/>
    </xf>
    <xf numFmtId="0" fontId="7" fillId="3" borderId="14" xfId="0" applyFont="1" applyFill="1" applyBorder="1" applyAlignment="1" applyProtection="1">
      <alignment horizontal="justify" vertical="top" wrapText="1"/>
      <protection hidden="1"/>
    </xf>
    <xf numFmtId="0" fontId="5" fillId="4" borderId="4" xfId="0" applyFont="1" applyFill="1" applyBorder="1" applyAlignment="1" applyProtection="1">
      <alignment horizontal="center" vertical="top" wrapText="1"/>
      <protection hidden="1"/>
    </xf>
    <xf numFmtId="0" fontId="16" fillId="0" borderId="12" xfId="0" applyFont="1" applyBorder="1" applyAlignment="1" applyProtection="1">
      <alignment vertical="top" wrapText="1"/>
      <protection hidden="1"/>
    </xf>
    <xf numFmtId="0" fontId="16" fillId="0" borderId="18" xfId="0" applyFont="1" applyBorder="1" applyAlignment="1" applyProtection="1">
      <alignment vertical="top" wrapText="1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3" fillId="3" borderId="19" xfId="0" applyFont="1" applyFill="1" applyBorder="1" applyProtection="1">
      <protection hidden="1"/>
    </xf>
    <xf numFmtId="0" fontId="4" fillId="3" borderId="20" xfId="0" applyFont="1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8" fillId="3" borderId="5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15" fillId="3" borderId="19" xfId="0" applyFont="1" applyFill="1" applyBorder="1" applyAlignment="1" applyProtection="1">
      <alignment horizontal="center"/>
      <protection hidden="1"/>
    </xf>
    <xf numFmtId="0" fontId="0" fillId="3" borderId="5" xfId="0" applyFill="1" applyBorder="1" applyProtection="1">
      <protection hidden="1"/>
    </xf>
    <xf numFmtId="0" fontId="5" fillId="5" borderId="5" xfId="0" applyFont="1" applyFill="1" applyBorder="1" applyAlignment="1" applyProtection="1">
      <alignment horizontal="center" wrapText="1"/>
      <protection hidden="1"/>
    </xf>
    <xf numFmtId="0" fontId="7" fillId="5" borderId="21" xfId="0" applyFont="1" applyFill="1" applyBorder="1" applyAlignment="1" applyProtection="1">
      <alignment horizontal="center" wrapText="1"/>
      <protection hidden="1"/>
    </xf>
    <xf numFmtId="0" fontId="7" fillId="5" borderId="22" xfId="0" applyFont="1" applyFill="1" applyBorder="1" applyAlignment="1" applyProtection="1">
      <alignment horizontal="center" wrapText="1"/>
      <protection hidden="1"/>
    </xf>
    <xf numFmtId="0" fontId="7" fillId="3" borderId="21" xfId="0" applyFont="1" applyFill="1" applyBorder="1" applyAlignment="1" applyProtection="1">
      <alignment horizontal="center" wrapText="1"/>
      <protection hidden="1"/>
    </xf>
    <xf numFmtId="0" fontId="7" fillId="5" borderId="11" xfId="0" applyFont="1" applyFill="1" applyBorder="1" applyAlignment="1" applyProtection="1">
      <alignment horizontal="center" wrapText="1"/>
      <protection hidden="1"/>
    </xf>
    <xf numFmtId="1" fontId="7" fillId="4" borderId="4" xfId="0" applyNumberFormat="1" applyFont="1" applyFill="1" applyBorder="1" applyAlignment="1" applyProtection="1">
      <alignment horizontal="right" wrapText="1"/>
      <protection hidden="1"/>
    </xf>
    <xf numFmtId="1" fontId="7" fillId="3" borderId="21" xfId="0" applyNumberFormat="1" applyFont="1" applyFill="1" applyBorder="1" applyAlignment="1" applyProtection="1">
      <alignment horizontal="right" vertical="top" wrapText="1"/>
      <protection hidden="1"/>
    </xf>
    <xf numFmtId="0" fontId="7" fillId="3" borderId="21" xfId="0" applyFont="1" applyFill="1" applyBorder="1" applyAlignment="1" applyProtection="1">
      <alignment horizontal="right" vertical="top" wrapText="1"/>
      <protection hidden="1"/>
    </xf>
    <xf numFmtId="0" fontId="7" fillId="3" borderId="3" xfId="0" applyFont="1" applyFill="1" applyBorder="1" applyAlignment="1" applyProtection="1">
      <alignment horizontal="right" vertical="top" wrapText="1"/>
      <protection hidden="1"/>
    </xf>
    <xf numFmtId="0" fontId="19" fillId="3" borderId="23" xfId="0" applyFont="1" applyFill="1" applyBorder="1" applyProtection="1">
      <protection hidden="1"/>
    </xf>
    <xf numFmtId="0" fontId="19" fillId="4" borderId="23" xfId="0" applyFont="1" applyFill="1" applyBorder="1" applyProtection="1">
      <protection hidden="1"/>
    </xf>
    <xf numFmtId="0" fontId="17" fillId="3" borderId="24" xfId="0" applyFont="1" applyFill="1" applyBorder="1" applyAlignment="1" applyProtection="1">
      <alignment horizontal="center"/>
      <protection hidden="1"/>
    </xf>
    <xf numFmtId="0" fontId="0" fillId="3" borderId="25" xfId="0" applyFill="1" applyBorder="1" applyProtection="1">
      <protection hidden="1"/>
    </xf>
    <xf numFmtId="0" fontId="12" fillId="5" borderId="26" xfId="0" applyFont="1" applyFill="1" applyBorder="1" applyAlignment="1" applyProtection="1">
      <alignment horizontal="justify" vertical="top" wrapText="1"/>
      <protection hidden="1"/>
    </xf>
    <xf numFmtId="0" fontId="7" fillId="5" borderId="27" xfId="0" applyFont="1" applyFill="1" applyBorder="1" applyAlignment="1" applyProtection="1">
      <alignment horizontal="center" vertical="top" wrapText="1"/>
      <protection hidden="1"/>
    </xf>
    <xf numFmtId="0" fontId="12" fillId="5" borderId="3" xfId="0" applyFont="1" applyFill="1" applyBorder="1" applyAlignment="1" applyProtection="1">
      <alignment horizontal="center" vertical="top" wrapText="1"/>
      <protection hidden="1"/>
    </xf>
    <xf numFmtId="0" fontId="12" fillId="5" borderId="11" xfId="0" applyFont="1" applyFill="1" applyBorder="1" applyAlignment="1" applyProtection="1">
      <alignment horizontal="center" vertical="top" wrapText="1"/>
      <protection hidden="1"/>
    </xf>
    <xf numFmtId="0" fontId="12" fillId="5" borderId="4" xfId="0" applyFont="1" applyFill="1" applyBorder="1" applyAlignment="1" applyProtection="1">
      <alignment horizontal="center" vertical="top" wrapText="1"/>
      <protection hidden="1"/>
    </xf>
    <xf numFmtId="0" fontId="12" fillId="5" borderId="28" xfId="0" applyFont="1" applyFill="1" applyBorder="1" applyAlignment="1" applyProtection="1">
      <alignment horizontal="center" vertical="top" wrapText="1"/>
      <protection hidden="1"/>
    </xf>
    <xf numFmtId="0" fontId="7" fillId="3" borderId="29" xfId="0" applyFont="1" applyFill="1" applyBorder="1" applyAlignment="1" applyProtection="1">
      <alignment vertical="top" wrapText="1"/>
      <protection hidden="1"/>
    </xf>
    <xf numFmtId="0" fontId="7" fillId="7" borderId="9" xfId="0" applyFont="1" applyFill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vertical="top" wrapText="1"/>
      <protection hidden="1"/>
    </xf>
    <xf numFmtId="0" fontId="7" fillId="3" borderId="9" xfId="0" applyFont="1" applyFill="1" applyBorder="1" applyAlignment="1" applyProtection="1">
      <alignment vertical="top" wrapText="1"/>
      <protection hidden="1"/>
    </xf>
    <xf numFmtId="0" fontId="7" fillId="5" borderId="18" xfId="0" applyFont="1" applyFill="1" applyBorder="1" applyAlignment="1" applyProtection="1">
      <alignment vertical="top" wrapText="1"/>
      <protection hidden="1"/>
    </xf>
    <xf numFmtId="0" fontId="7" fillId="5" borderId="12" xfId="0" applyFont="1" applyFill="1" applyBorder="1" applyAlignment="1" applyProtection="1">
      <alignment vertical="top" wrapText="1"/>
      <protection hidden="1"/>
    </xf>
    <xf numFmtId="0" fontId="5" fillId="5" borderId="16" xfId="0" applyFont="1" applyFill="1" applyBorder="1" applyAlignment="1" applyProtection="1">
      <alignment horizontal="center" wrapText="1"/>
      <protection hidden="1"/>
    </xf>
    <xf numFmtId="0" fontId="5" fillId="5" borderId="15" xfId="0" applyFont="1" applyFill="1" applyBorder="1" applyAlignment="1" applyProtection="1">
      <alignment horizontal="center" wrapText="1"/>
      <protection hidden="1"/>
    </xf>
    <xf numFmtId="0" fontId="5" fillId="5" borderId="27" xfId="0" applyFont="1" applyFill="1" applyBorder="1" applyAlignment="1" applyProtection="1">
      <alignment horizontal="center" wrapText="1"/>
      <protection hidden="1"/>
    </xf>
    <xf numFmtId="0" fontId="7" fillId="7" borderId="22" xfId="0" applyFont="1" applyFill="1" applyBorder="1" applyAlignment="1" applyProtection="1">
      <alignment horizontal="center" vertical="top" wrapText="1"/>
      <protection hidden="1"/>
    </xf>
    <xf numFmtId="0" fontId="7" fillId="7" borderId="4" xfId="0" applyFont="1" applyFill="1" applyBorder="1" applyAlignment="1" applyProtection="1">
      <alignment horizontal="center" vertical="top" wrapText="1"/>
      <protection hidden="1"/>
    </xf>
    <xf numFmtId="0" fontId="7" fillId="3" borderId="30" xfId="0" applyFont="1" applyFill="1" applyBorder="1" applyAlignment="1" applyProtection="1">
      <alignment horizontal="center" wrapText="1"/>
      <protection hidden="1"/>
    </xf>
    <xf numFmtId="0" fontId="16" fillId="2" borderId="3" xfId="0" applyFont="1" applyFill="1" applyBorder="1" applyAlignment="1" applyProtection="1">
      <alignment horizontal="justify" wrapText="1"/>
      <protection hidden="1"/>
    </xf>
    <xf numFmtId="0" fontId="7" fillId="4" borderId="11" xfId="0" applyFont="1" applyFill="1" applyBorder="1" applyAlignment="1" applyProtection="1">
      <alignment horizontal="right" vertical="top" wrapText="1"/>
      <protection hidden="1"/>
    </xf>
    <xf numFmtId="0" fontId="7" fillId="3" borderId="4" xfId="0" applyFont="1" applyFill="1" applyBorder="1" applyAlignment="1" applyProtection="1">
      <alignment horizontal="right" wrapText="1"/>
      <protection hidden="1"/>
    </xf>
    <xf numFmtId="0" fontId="7" fillId="5" borderId="31" xfId="0" applyFont="1" applyFill="1" applyBorder="1" applyAlignment="1" applyProtection="1">
      <alignment vertical="top" wrapText="1"/>
      <protection hidden="1"/>
    </xf>
    <xf numFmtId="0" fontId="7" fillId="5" borderId="9" xfId="0" applyFont="1" applyFill="1" applyBorder="1" applyAlignment="1" applyProtection="1">
      <alignment vertical="top" wrapText="1"/>
      <protection hidden="1"/>
    </xf>
    <xf numFmtId="0" fontId="16" fillId="0" borderId="31" xfId="0" applyFont="1" applyBorder="1" applyAlignment="1" applyProtection="1">
      <alignment vertical="top" wrapText="1"/>
      <protection hidden="1"/>
    </xf>
    <xf numFmtId="0" fontId="5" fillId="4" borderId="31" xfId="0" applyFont="1" applyFill="1" applyBorder="1" applyAlignment="1" applyProtection="1">
      <alignment horizontal="center" vertical="top" wrapText="1"/>
      <protection hidden="1"/>
    </xf>
    <xf numFmtId="1" fontId="5" fillId="4" borderId="9" xfId="0" applyNumberFormat="1" applyFont="1" applyFill="1" applyBorder="1" applyAlignment="1" applyProtection="1">
      <alignment horizontal="right" vertical="top" wrapText="1"/>
      <protection hidden="1"/>
    </xf>
    <xf numFmtId="0" fontId="16" fillId="0" borderId="4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15" fillId="3" borderId="3" xfId="0" applyFont="1" applyFill="1" applyBorder="1" applyAlignment="1" applyProtection="1">
      <alignment horizontal="center"/>
      <protection hidden="1"/>
    </xf>
    <xf numFmtId="0" fontId="5" fillId="5" borderId="3" xfId="0" applyFont="1" applyFill="1" applyBorder="1" applyAlignment="1" applyProtection="1">
      <alignment horizontal="center" wrapText="1"/>
      <protection hidden="1"/>
    </xf>
    <xf numFmtId="0" fontId="27" fillId="2" borderId="4" xfId="0" applyFont="1" applyFill="1" applyBorder="1" applyAlignment="1" applyProtection="1">
      <alignment horizontal="justify" wrapText="1"/>
      <protection hidden="1"/>
    </xf>
    <xf numFmtId="0" fontId="16" fillId="4" borderId="3" xfId="0" applyFont="1" applyFill="1" applyBorder="1" applyAlignment="1" applyProtection="1">
      <alignment horizontal="center" wrapText="1"/>
      <protection hidden="1"/>
    </xf>
    <xf numFmtId="0" fontId="19" fillId="4" borderId="3" xfId="0" applyFont="1" applyFill="1" applyBorder="1" applyAlignment="1" applyProtection="1">
      <alignment horizontal="right"/>
      <protection hidden="1"/>
    </xf>
    <xf numFmtId="0" fontId="19" fillId="4" borderId="5" xfId="0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16" fillId="5" borderId="32" xfId="0" applyFont="1" applyFill="1" applyBorder="1" applyAlignment="1" applyProtection="1">
      <alignment horizontal="center" wrapText="1"/>
      <protection hidden="1"/>
    </xf>
    <xf numFmtId="0" fontId="0" fillId="5" borderId="33" xfId="0" applyFill="1" applyBorder="1"/>
    <xf numFmtId="0" fontId="16" fillId="5" borderId="4" xfId="0" applyFont="1" applyFill="1" applyBorder="1" applyAlignment="1" applyProtection="1">
      <alignment horizontal="center" vertical="top" wrapText="1"/>
      <protection hidden="1"/>
    </xf>
    <xf numFmtId="0" fontId="16" fillId="5" borderId="11" xfId="0" applyFont="1" applyFill="1" applyBorder="1" applyAlignment="1" applyProtection="1">
      <alignment horizontal="center" vertical="top" wrapText="1"/>
      <protection hidden="1"/>
    </xf>
    <xf numFmtId="0" fontId="28" fillId="0" borderId="4" xfId="0" applyFont="1" applyBorder="1" applyAlignment="1" applyProtection="1">
      <alignment horizontal="justify" vertical="top" wrapText="1"/>
      <protection hidden="1"/>
    </xf>
    <xf numFmtId="0" fontId="28" fillId="5" borderId="4" xfId="0" applyFont="1" applyFill="1" applyBorder="1" applyAlignment="1" applyProtection="1">
      <alignment horizontal="center" vertical="top" wrapText="1"/>
      <protection hidden="1"/>
    </xf>
    <xf numFmtId="0" fontId="7" fillId="5" borderId="34" xfId="0" applyFont="1" applyFill="1" applyBorder="1" applyAlignment="1" applyProtection="1">
      <alignment vertical="top" wrapText="1"/>
      <protection hidden="1"/>
    </xf>
    <xf numFmtId="0" fontId="16" fillId="2" borderId="35" xfId="0" applyFont="1" applyFill="1" applyBorder="1" applyAlignment="1" applyProtection="1">
      <alignment horizontal="justify" wrapText="1"/>
      <protection hidden="1"/>
    </xf>
    <xf numFmtId="0" fontId="27" fillId="2" borderId="35" xfId="0" applyFont="1" applyFill="1" applyBorder="1" applyAlignment="1" applyProtection="1">
      <alignment horizontal="justify" wrapText="1"/>
      <protection hidden="1"/>
    </xf>
    <xf numFmtId="0" fontId="30" fillId="2" borderId="4" xfId="0" applyFont="1" applyFill="1" applyBorder="1" applyAlignment="1" applyProtection="1">
      <alignment horizontal="justify" wrapText="1"/>
      <protection hidden="1"/>
    </xf>
    <xf numFmtId="0" fontId="0" fillId="5" borderId="4" xfId="0" applyFill="1" applyBorder="1" applyProtection="1">
      <protection hidden="1"/>
    </xf>
    <xf numFmtId="0" fontId="16" fillId="5" borderId="11" xfId="0" applyFont="1" applyFill="1" applyBorder="1" applyAlignment="1" applyProtection="1">
      <alignment vertical="top" wrapText="1"/>
      <protection hidden="1"/>
    </xf>
    <xf numFmtId="0" fontId="16" fillId="5" borderId="4" xfId="0" applyFont="1" applyFill="1" applyBorder="1" applyAlignment="1" applyProtection="1">
      <alignment vertical="top" wrapText="1"/>
      <protection hidden="1"/>
    </xf>
    <xf numFmtId="0" fontId="7" fillId="5" borderId="4" xfId="0" applyFont="1" applyFill="1" applyBorder="1" applyAlignment="1" applyProtection="1">
      <alignment horizontal="center" vertical="top" wrapText="1"/>
      <protection hidden="1"/>
    </xf>
    <xf numFmtId="0" fontId="7" fillId="5" borderId="11" xfId="0" applyFont="1" applyFill="1" applyBorder="1" applyAlignment="1" applyProtection="1">
      <alignment horizontal="center" vertical="top" wrapText="1"/>
      <protection hidden="1"/>
    </xf>
    <xf numFmtId="0" fontId="16" fillId="0" borderId="21" xfId="0" applyFont="1" applyBorder="1" applyAlignment="1" applyProtection="1">
      <alignment vertical="top" wrapText="1"/>
      <protection hidden="1"/>
    </xf>
    <xf numFmtId="0" fontId="0" fillId="8" borderId="20" xfId="0" applyFill="1" applyBorder="1" applyProtection="1">
      <protection hidden="1"/>
    </xf>
    <xf numFmtId="0" fontId="7" fillId="0" borderId="21" xfId="0" applyFont="1" applyBorder="1" applyAlignment="1" applyProtection="1">
      <alignment vertical="top" wrapText="1"/>
      <protection locked="0"/>
    </xf>
    <xf numFmtId="0" fontId="7" fillId="3" borderId="9" xfId="0" applyFont="1" applyFill="1" applyBorder="1" applyAlignment="1" applyProtection="1">
      <alignment horizontal="right" vertical="top" wrapText="1"/>
      <protection hidden="1"/>
    </xf>
    <xf numFmtId="0" fontId="7" fillId="5" borderId="36" xfId="0" applyFont="1" applyFill="1" applyBorder="1" applyAlignment="1" applyProtection="1">
      <alignment horizontal="center" vertical="top" wrapText="1"/>
      <protection hidden="1"/>
    </xf>
    <xf numFmtId="0" fontId="7" fillId="5" borderId="12" xfId="0" applyFont="1" applyFill="1" applyBorder="1" applyAlignment="1" applyProtection="1">
      <alignment horizontal="center" vertical="top" wrapText="1"/>
      <protection hidden="1"/>
    </xf>
    <xf numFmtId="0" fontId="5" fillId="3" borderId="3" xfId="0" applyFont="1" applyFill="1" applyBorder="1" applyProtection="1">
      <protection hidden="1"/>
    </xf>
    <xf numFmtId="0" fontId="7" fillId="5" borderId="37" xfId="0" applyFont="1" applyFill="1" applyBorder="1" applyAlignment="1" applyProtection="1">
      <alignment horizontal="justify" vertical="top" wrapText="1"/>
      <protection hidden="1"/>
    </xf>
    <xf numFmtId="0" fontId="7" fillId="5" borderId="29" xfId="0" applyFont="1" applyFill="1" applyBorder="1" applyAlignment="1" applyProtection="1">
      <alignment horizontal="center" vertical="top" wrapText="1"/>
      <protection hidden="1"/>
    </xf>
    <xf numFmtId="0" fontId="19" fillId="5" borderId="9" xfId="0" applyFont="1" applyFill="1" applyBorder="1" applyAlignment="1" applyProtection="1">
      <alignment vertical="top" wrapText="1"/>
      <protection hidden="1"/>
    </xf>
    <xf numFmtId="0" fontId="7" fillId="3" borderId="9" xfId="0" applyFont="1" applyFill="1" applyBorder="1" applyAlignment="1" applyProtection="1">
      <alignment horizontal="center" vertical="top" wrapText="1"/>
      <protection hidden="1"/>
    </xf>
    <xf numFmtId="0" fontId="7" fillId="5" borderId="18" xfId="0" applyFont="1" applyFill="1" applyBorder="1" applyAlignment="1" applyProtection="1">
      <alignment horizontal="center" vertical="top" wrapText="1"/>
      <protection hidden="1"/>
    </xf>
    <xf numFmtId="0" fontId="19" fillId="5" borderId="0" xfId="0" applyFont="1" applyFill="1" applyProtection="1">
      <protection hidden="1"/>
    </xf>
    <xf numFmtId="0" fontId="7" fillId="5" borderId="9" xfId="0" applyFont="1" applyFill="1" applyBorder="1" applyAlignment="1" applyProtection="1">
      <alignment horizontal="left" vertical="top" wrapText="1"/>
      <protection hidden="1"/>
    </xf>
    <xf numFmtId="0" fontId="1" fillId="4" borderId="9" xfId="0" applyFont="1" applyFill="1" applyBorder="1" applyAlignment="1" applyProtection="1">
      <alignment horizontal="right" vertical="top" wrapText="1"/>
      <protection hidden="1"/>
    </xf>
    <xf numFmtId="0" fontId="7" fillId="5" borderId="38" xfId="0" applyFont="1" applyFill="1" applyBorder="1" applyAlignment="1" applyProtection="1">
      <alignment horizontal="center" vertical="top" wrapText="1"/>
      <protection hidden="1"/>
    </xf>
    <xf numFmtId="0" fontId="7" fillId="5" borderId="5" xfId="0" applyFont="1" applyFill="1" applyBorder="1" applyAlignment="1" applyProtection="1">
      <alignment horizontal="center" vertical="top" wrapText="1"/>
      <protection hidden="1"/>
    </xf>
    <xf numFmtId="0" fontId="7" fillId="5" borderId="39" xfId="0" applyFont="1" applyFill="1" applyBorder="1" applyAlignment="1" applyProtection="1">
      <alignment horizontal="center" vertical="top" wrapText="1"/>
      <protection hidden="1"/>
    </xf>
    <xf numFmtId="0" fontId="7" fillId="5" borderId="15" xfId="0" applyFont="1" applyFill="1" applyBorder="1" applyAlignment="1" applyProtection="1">
      <alignment horizontal="justify" vertical="top" wrapText="1"/>
      <protection hidden="1"/>
    </xf>
    <xf numFmtId="0" fontId="7" fillId="5" borderId="40" xfId="0" applyFont="1" applyFill="1" applyBorder="1" applyAlignment="1" applyProtection="1">
      <alignment horizontal="justify" vertical="top" wrapText="1"/>
      <protection hidden="1"/>
    </xf>
    <xf numFmtId="0" fontId="7" fillId="5" borderId="13" xfId="0" applyFont="1" applyFill="1" applyBorder="1" applyAlignment="1" applyProtection="1">
      <alignment horizontal="center" vertical="top" wrapText="1"/>
      <protection hidden="1"/>
    </xf>
    <xf numFmtId="0" fontId="7" fillId="5" borderId="41" xfId="0" applyFont="1" applyFill="1" applyBorder="1" applyAlignment="1" applyProtection="1">
      <alignment horizontal="center" vertical="top" wrapText="1"/>
      <protection hidden="1"/>
    </xf>
    <xf numFmtId="0" fontId="7" fillId="5" borderId="42" xfId="0" applyFont="1" applyFill="1" applyBorder="1" applyAlignment="1" applyProtection="1">
      <alignment horizontal="center" vertical="top" wrapText="1"/>
      <protection hidden="1"/>
    </xf>
    <xf numFmtId="0" fontId="19" fillId="3" borderId="3" xfId="0" applyFont="1" applyFill="1" applyBorder="1" applyAlignment="1" applyProtection="1">
      <alignment horizontal="right"/>
      <protection hidden="1"/>
    </xf>
    <xf numFmtId="0" fontId="7" fillId="5" borderId="43" xfId="0" applyFont="1" applyFill="1" applyBorder="1" applyAlignment="1" applyProtection="1">
      <alignment horizontal="justify" vertical="top" wrapText="1"/>
      <protection hidden="1"/>
    </xf>
    <xf numFmtId="0" fontId="7" fillId="5" borderId="44" xfId="0" applyFont="1" applyFill="1" applyBorder="1" applyAlignment="1" applyProtection="1">
      <alignment horizontal="justify" vertical="top" wrapText="1"/>
      <protection hidden="1"/>
    </xf>
    <xf numFmtId="0" fontId="16" fillId="0" borderId="3" xfId="0" applyFont="1" applyBorder="1" applyAlignment="1" applyProtection="1">
      <alignment horizontal="justify" vertical="top" wrapText="1"/>
      <protection hidden="1"/>
    </xf>
    <xf numFmtId="0" fontId="16" fillId="0" borderId="34" xfId="0" applyFont="1" applyBorder="1" applyAlignment="1" applyProtection="1">
      <alignment horizontal="justify" vertical="top" wrapText="1"/>
      <protection hidden="1"/>
    </xf>
    <xf numFmtId="0" fontId="16" fillId="0" borderId="3" xfId="0" applyFont="1" applyBorder="1" applyProtection="1">
      <protection hidden="1"/>
    </xf>
    <xf numFmtId="0" fontId="16" fillId="0" borderId="4" xfId="0" applyFont="1" applyBorder="1" applyAlignment="1" applyProtection="1">
      <alignment horizontal="justify" vertical="top" wrapText="1"/>
      <protection hidden="1"/>
    </xf>
    <xf numFmtId="0" fontId="7" fillId="5" borderId="22" xfId="0" applyFont="1" applyFill="1" applyBorder="1" applyAlignment="1" applyProtection="1">
      <alignment horizontal="center" vertical="top" wrapText="1"/>
      <protection hidden="1"/>
    </xf>
    <xf numFmtId="0" fontId="7" fillId="3" borderId="11" xfId="0" applyFont="1" applyFill="1" applyBorder="1" applyAlignment="1" applyProtection="1">
      <alignment horizontal="center" vertical="top" wrapText="1"/>
      <protection hidden="1"/>
    </xf>
    <xf numFmtId="1" fontId="7" fillId="2" borderId="3" xfId="0" applyNumberFormat="1" applyFont="1" applyFill="1" applyBorder="1" applyAlignment="1" applyProtection="1">
      <alignment horizontal="right" wrapText="1"/>
      <protection locked="0"/>
    </xf>
    <xf numFmtId="1" fontId="7" fillId="2" borderId="5" xfId="0" applyNumberFormat="1" applyFont="1" applyFill="1" applyBorder="1" applyAlignment="1" applyProtection="1">
      <alignment horizontal="right" wrapText="1"/>
      <protection locked="0"/>
    </xf>
    <xf numFmtId="1" fontId="7" fillId="2" borderId="4" xfId="0" applyNumberFormat="1" applyFont="1" applyFill="1" applyBorder="1" applyAlignment="1" applyProtection="1">
      <alignment horizontal="right" wrapText="1"/>
      <protection locked="0"/>
    </xf>
    <xf numFmtId="1" fontId="7" fillId="2" borderId="11" xfId="0" applyNumberFormat="1" applyFont="1" applyFill="1" applyBorder="1" applyAlignment="1" applyProtection="1">
      <alignment horizontal="right" wrapText="1"/>
      <protection locked="0"/>
    </xf>
    <xf numFmtId="1" fontId="12" fillId="0" borderId="11" xfId="0" applyNumberFormat="1" applyFont="1" applyBorder="1" applyAlignment="1" applyProtection="1">
      <alignment horizontal="right" vertical="top" wrapText="1"/>
      <protection locked="0"/>
    </xf>
    <xf numFmtId="0" fontId="12" fillId="0" borderId="11" xfId="0" applyFont="1" applyBorder="1" applyAlignment="1" applyProtection="1">
      <alignment horizontal="right" vertical="top" wrapText="1"/>
      <protection locked="0"/>
    </xf>
    <xf numFmtId="0" fontId="12" fillId="0" borderId="4" xfId="0" applyFont="1" applyBorder="1" applyAlignment="1" applyProtection="1">
      <alignment horizontal="right" vertical="top" wrapText="1"/>
      <protection locked="0"/>
    </xf>
    <xf numFmtId="0" fontId="12" fillId="0" borderId="28" xfId="0" applyFont="1" applyBorder="1" applyAlignment="1" applyProtection="1">
      <alignment horizontal="right" vertical="top" wrapText="1"/>
      <protection locked="0"/>
    </xf>
    <xf numFmtId="0" fontId="7" fillId="0" borderId="29" xfId="0" applyFont="1" applyBorder="1" applyAlignment="1" applyProtection="1">
      <alignment horizontal="right" vertical="top" wrapText="1"/>
      <protection locked="0"/>
    </xf>
    <xf numFmtId="0" fontId="12" fillId="2" borderId="5" xfId="0" applyFont="1" applyFill="1" applyBorder="1" applyAlignment="1" applyProtection="1">
      <alignment horizontal="right" vertical="top" wrapText="1"/>
      <protection locked="0"/>
    </xf>
    <xf numFmtId="0" fontId="12" fillId="2" borderId="5" xfId="0" applyFont="1" applyFill="1" applyBorder="1" applyAlignment="1" applyProtection="1">
      <alignment horizontal="right" wrapText="1"/>
      <protection locked="0"/>
    </xf>
    <xf numFmtId="0" fontId="12" fillId="2" borderId="11" xfId="0" applyFont="1" applyFill="1" applyBorder="1" applyAlignment="1" applyProtection="1">
      <alignment horizontal="right" vertical="top" wrapText="1"/>
      <protection locked="0"/>
    </xf>
    <xf numFmtId="0" fontId="12" fillId="2" borderId="11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Border="1" applyAlignment="1" applyProtection="1">
      <alignment horizontal="right" vertical="top" wrapText="1"/>
      <protection locked="0"/>
    </xf>
    <xf numFmtId="0" fontId="7" fillId="2" borderId="11" xfId="0" applyFont="1" applyFill="1" applyBorder="1" applyAlignment="1" applyProtection="1">
      <alignment horizontal="right" wrapText="1"/>
      <protection locked="0"/>
    </xf>
    <xf numFmtId="0" fontId="7" fillId="2" borderId="13" xfId="0" applyFont="1" applyFill="1" applyBorder="1" applyAlignment="1" applyProtection="1">
      <alignment horizontal="right" wrapText="1"/>
      <protection locked="0"/>
    </xf>
    <xf numFmtId="0" fontId="19" fillId="7" borderId="3" xfId="0" applyFont="1" applyFill="1" applyBorder="1" applyAlignment="1" applyProtection="1">
      <alignment horizontal="center"/>
      <protection locked="0" hidden="1"/>
    </xf>
    <xf numFmtId="0" fontId="19" fillId="0" borderId="21" xfId="0" applyFont="1" applyBorder="1" applyProtection="1">
      <protection locked="0"/>
    </xf>
    <xf numFmtId="0" fontId="19" fillId="0" borderId="4" xfId="0" applyFont="1" applyBorder="1" applyProtection="1">
      <protection locked="0"/>
    </xf>
    <xf numFmtId="0" fontId="19" fillId="7" borderId="3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 vertical="top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19" fillId="0" borderId="45" xfId="0" applyFont="1" applyBorder="1" applyProtection="1">
      <protection locked="0"/>
    </xf>
    <xf numFmtId="0" fontId="19" fillId="0" borderId="22" xfId="0" applyFont="1" applyBorder="1" applyProtection="1">
      <protection locked="0"/>
    </xf>
    <xf numFmtId="0" fontId="19" fillId="0" borderId="11" xfId="0" applyFont="1" applyBorder="1" applyProtection="1">
      <protection locked="0"/>
    </xf>
    <xf numFmtId="0" fontId="7" fillId="0" borderId="46" xfId="0" applyFont="1" applyBorder="1" applyAlignment="1" applyProtection="1">
      <alignment vertical="top" wrapText="1"/>
      <protection locked="0"/>
    </xf>
    <xf numFmtId="0" fontId="0" fillId="9" borderId="3" xfId="0" applyFill="1" applyBorder="1" applyProtection="1">
      <protection locked="0"/>
    </xf>
    <xf numFmtId="0" fontId="19" fillId="9" borderId="3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0" fontId="7" fillId="5" borderId="4" xfId="0" applyFont="1" applyFill="1" applyBorder="1" applyAlignment="1" applyProtection="1">
      <alignment horizontal="center" wrapText="1"/>
      <protection hidden="1"/>
    </xf>
    <xf numFmtId="0" fontId="7" fillId="5" borderId="29" xfId="0" applyFont="1" applyFill="1" applyBorder="1" applyAlignment="1" applyProtection="1">
      <alignment horizontal="justify" vertical="top" wrapText="1"/>
      <protection hidden="1"/>
    </xf>
    <xf numFmtId="0" fontId="7" fillId="5" borderId="21" xfId="0" applyFont="1" applyFill="1" applyBorder="1" applyAlignment="1" applyProtection="1">
      <alignment horizontal="center" vertical="top" wrapText="1"/>
      <protection hidden="1"/>
    </xf>
    <xf numFmtId="0" fontId="7" fillId="5" borderId="14" xfId="0" applyFont="1" applyFill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right" vertical="top" wrapText="1"/>
      <protection locked="0"/>
    </xf>
    <xf numFmtId="0" fontId="19" fillId="3" borderId="3" xfId="0" applyFont="1" applyFill="1" applyBorder="1" applyAlignment="1" applyProtection="1">
      <alignment horizontal="right" wrapText="1"/>
      <protection hidden="1"/>
    </xf>
    <xf numFmtId="0" fontId="7" fillId="3" borderId="11" xfId="0" applyFont="1" applyFill="1" applyBorder="1" applyAlignment="1" applyProtection="1">
      <alignment horizontal="right" vertical="top" wrapText="1"/>
      <protection hidden="1"/>
    </xf>
    <xf numFmtId="0" fontId="53" fillId="5" borderId="38" xfId="0" applyFont="1" applyFill="1" applyBorder="1" applyAlignment="1" applyProtection="1">
      <alignment horizontal="left" vertical="top" wrapText="1"/>
      <protection hidden="1"/>
    </xf>
    <xf numFmtId="0" fontId="53" fillId="5" borderId="47" xfId="0" applyFont="1" applyFill="1" applyBorder="1" applyAlignment="1" applyProtection="1">
      <alignment horizontal="left" vertical="top" wrapText="1"/>
      <protection hidden="1"/>
    </xf>
    <xf numFmtId="0" fontId="7" fillId="3" borderId="48" xfId="0" applyFont="1" applyFill="1" applyBorder="1" applyAlignment="1" applyProtection="1">
      <alignment horizontal="center" vertical="top" wrapText="1"/>
      <protection hidden="1"/>
    </xf>
    <xf numFmtId="0" fontId="7" fillId="3" borderId="5" xfId="0" applyFont="1" applyFill="1" applyBorder="1" applyAlignment="1" applyProtection="1">
      <alignment horizontal="center" vertical="top" wrapText="1"/>
      <protection hidden="1"/>
    </xf>
    <xf numFmtId="0" fontId="16" fillId="2" borderId="4" xfId="0" applyFont="1" applyFill="1" applyBorder="1" applyAlignment="1" applyProtection="1">
      <alignment vertical="top" wrapText="1"/>
      <protection hidden="1"/>
    </xf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5" borderId="3" xfId="0" applyFont="1" applyFill="1" applyBorder="1" applyAlignment="1" applyProtection="1">
      <alignment horizontal="center" wrapText="1"/>
      <protection hidden="1"/>
    </xf>
    <xf numFmtId="0" fontId="7" fillId="3" borderId="3" xfId="0" applyFont="1" applyFill="1" applyBorder="1" applyAlignment="1" applyProtection="1">
      <alignment horizontal="center" wrapText="1"/>
      <protection hidden="1"/>
    </xf>
    <xf numFmtId="0" fontId="53" fillId="5" borderId="5" xfId="0" applyFont="1" applyFill="1" applyBorder="1" applyAlignment="1" applyProtection="1">
      <alignment horizontal="center" vertical="top" wrapText="1"/>
      <protection hidden="1"/>
    </xf>
    <xf numFmtId="0" fontId="7" fillId="0" borderId="22" xfId="0" applyFont="1" applyBorder="1" applyAlignment="1" applyProtection="1">
      <alignment horizontal="right" vertical="top" wrapText="1"/>
      <protection locked="0"/>
    </xf>
    <xf numFmtId="0" fontId="7" fillId="0" borderId="5" xfId="0" applyFont="1" applyBorder="1" applyAlignment="1" applyProtection="1">
      <alignment horizontal="right" vertical="top" wrapText="1"/>
      <protection locked="0"/>
    </xf>
    <xf numFmtId="0" fontId="12" fillId="0" borderId="0" xfId="0" applyFont="1"/>
    <xf numFmtId="0" fontId="7" fillId="4" borderId="12" xfId="0" applyFont="1" applyFill="1" applyBorder="1" applyAlignment="1" applyProtection="1">
      <alignment horizontal="center" vertical="top" wrapText="1"/>
      <protection hidden="1"/>
    </xf>
    <xf numFmtId="0" fontId="7" fillId="0" borderId="41" xfId="0" applyFont="1" applyBorder="1" applyAlignment="1" applyProtection="1">
      <alignment horizontal="right" vertical="top" wrapText="1"/>
      <protection locked="0"/>
    </xf>
    <xf numFmtId="0" fontId="19" fillId="5" borderId="4" xfId="0" applyFont="1" applyFill="1" applyBorder="1" applyAlignment="1" applyProtection="1">
      <alignment vertical="top" wrapText="1"/>
      <protection hidden="1"/>
    </xf>
    <xf numFmtId="0" fontId="7" fillId="5" borderId="49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Protection="1">
      <protection hidden="1"/>
    </xf>
    <xf numFmtId="0" fontId="0" fillId="0" borderId="4" xfId="0" applyBorder="1" applyAlignment="1" applyProtection="1">
      <alignment vertical="top" wrapText="1"/>
      <protection hidden="1"/>
    </xf>
    <xf numFmtId="0" fontId="48" fillId="5" borderId="11" xfId="0" applyFont="1" applyFill="1" applyBorder="1" applyAlignment="1" applyProtection="1">
      <alignment horizontal="center" vertical="top" wrapText="1"/>
      <protection hidden="1"/>
    </xf>
    <xf numFmtId="0" fontId="48" fillId="3" borderId="11" xfId="0" applyFont="1" applyFill="1" applyBorder="1" applyAlignment="1" applyProtection="1">
      <alignment horizontal="center" vertical="top" wrapText="1"/>
      <protection hidden="1"/>
    </xf>
    <xf numFmtId="0" fontId="46" fillId="3" borderId="50" xfId="0" applyFont="1" applyFill="1" applyBorder="1" applyAlignment="1" applyProtection="1">
      <alignment horizontal="center"/>
      <protection hidden="1"/>
    </xf>
    <xf numFmtId="0" fontId="0" fillId="3" borderId="19" xfId="0" applyFill="1" applyBorder="1" applyProtection="1">
      <protection hidden="1"/>
    </xf>
    <xf numFmtId="0" fontId="43" fillId="3" borderId="20" xfId="0" applyFont="1" applyFill="1" applyBorder="1" applyProtection="1">
      <protection hidden="1"/>
    </xf>
    <xf numFmtId="0" fontId="44" fillId="3" borderId="20" xfId="0" applyFont="1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45" fillId="7" borderId="5" xfId="0" applyFont="1" applyFill="1" applyBorder="1" applyAlignment="1" applyProtection="1">
      <alignment wrapText="1"/>
      <protection hidden="1"/>
    </xf>
    <xf numFmtId="0" fontId="16" fillId="7" borderId="4" xfId="0" applyFont="1" applyFill="1" applyBorder="1" applyAlignment="1" applyProtection="1">
      <alignment horizontal="justify" vertical="top" wrapText="1"/>
      <protection hidden="1"/>
    </xf>
    <xf numFmtId="0" fontId="16" fillId="7" borderId="4" xfId="0" applyFont="1" applyFill="1" applyBorder="1" applyAlignment="1" applyProtection="1">
      <alignment vertical="top" wrapText="1"/>
      <protection hidden="1"/>
    </xf>
    <xf numFmtId="0" fontId="7" fillId="4" borderId="4" xfId="0" applyFont="1" applyFill="1" applyBorder="1" applyAlignment="1" applyProtection="1">
      <alignment horizontal="center" vertical="top" wrapText="1"/>
      <protection hidden="1"/>
    </xf>
    <xf numFmtId="0" fontId="11" fillId="5" borderId="14" xfId="0" applyFont="1" applyFill="1" applyBorder="1" applyAlignment="1" applyProtection="1">
      <alignment vertical="top" wrapText="1"/>
      <protection hidden="1"/>
    </xf>
    <xf numFmtId="0" fontId="7" fillId="8" borderId="19" xfId="0" applyFont="1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7" fillId="5" borderId="3" xfId="0" applyFont="1" applyFill="1" applyBorder="1" applyAlignment="1" applyProtection="1">
      <alignment horizontal="center" vertical="top" wrapText="1"/>
      <protection hidden="1"/>
    </xf>
    <xf numFmtId="0" fontId="16" fillId="0" borderId="14" xfId="0" applyFont="1" applyBorder="1" applyAlignment="1" applyProtection="1">
      <alignment horizontal="justify" vertical="top" wrapText="1"/>
      <protection hidden="1"/>
    </xf>
    <xf numFmtId="0" fontId="7" fillId="0" borderId="21" xfId="0" applyFont="1" applyBorder="1" applyAlignment="1" applyProtection="1">
      <alignment horizontal="right" vertical="top" wrapText="1"/>
      <protection locked="0"/>
    </xf>
    <xf numFmtId="0" fontId="12" fillId="5" borderId="18" xfId="0" applyFont="1" applyFill="1" applyBorder="1" applyAlignment="1" applyProtection="1">
      <alignment horizontal="center" vertical="top" wrapText="1"/>
      <protection hidden="1"/>
    </xf>
    <xf numFmtId="0" fontId="7" fillId="5" borderId="51" xfId="0" applyFont="1" applyFill="1" applyBorder="1" applyAlignment="1" applyProtection="1">
      <alignment horizontal="center" vertical="top" wrapText="1"/>
      <protection hidden="1"/>
    </xf>
    <xf numFmtId="0" fontId="11" fillId="5" borderId="12" xfId="0" applyFont="1" applyFill="1" applyBorder="1" applyAlignment="1" applyProtection="1">
      <alignment vertical="top" wrapText="1"/>
      <protection hidden="1"/>
    </xf>
    <xf numFmtId="0" fontId="7" fillId="5" borderId="11" xfId="0" applyFont="1" applyFill="1" applyBorder="1" applyAlignment="1" applyProtection="1">
      <alignment wrapText="1"/>
      <protection hidden="1"/>
    </xf>
    <xf numFmtId="0" fontId="12" fillId="5" borderId="21" xfId="0" applyFont="1" applyFill="1" applyBorder="1" applyAlignment="1" applyProtection="1">
      <alignment horizontal="center" wrapText="1"/>
      <protection hidden="1"/>
    </xf>
    <xf numFmtId="0" fontId="0" fillId="5" borderId="0" xfId="0" applyFill="1" applyProtection="1">
      <protection hidden="1"/>
    </xf>
    <xf numFmtId="0" fontId="12" fillId="5" borderId="11" xfId="0" applyFont="1" applyFill="1" applyBorder="1" applyAlignment="1" applyProtection="1">
      <alignment horizontal="center" wrapText="1"/>
      <protection hidden="1"/>
    </xf>
    <xf numFmtId="0" fontId="7" fillId="3" borderId="21" xfId="0" applyFont="1" applyFill="1" applyBorder="1" applyAlignment="1" applyProtection="1">
      <alignment vertical="top" wrapText="1"/>
      <protection hidden="1"/>
    </xf>
    <xf numFmtId="0" fontId="7" fillId="4" borderId="11" xfId="0" applyFont="1" applyFill="1" applyBorder="1" applyAlignment="1" applyProtection="1">
      <alignment vertical="top" wrapText="1"/>
      <protection hidden="1"/>
    </xf>
    <xf numFmtId="0" fontId="49" fillId="3" borderId="3" xfId="0" applyFont="1" applyFill="1" applyBorder="1" applyAlignment="1" applyProtection="1">
      <alignment horizontal="center"/>
      <protection hidden="1"/>
    </xf>
    <xf numFmtId="0" fontId="7" fillId="8" borderId="17" xfId="0" applyFont="1" applyFill="1" applyBorder="1" applyProtection="1">
      <protection hidden="1"/>
    </xf>
    <xf numFmtId="0" fontId="0" fillId="8" borderId="52" xfId="0" applyFill="1" applyBorder="1" applyProtection="1">
      <protection hidden="1"/>
    </xf>
    <xf numFmtId="0" fontId="0" fillId="5" borderId="45" xfId="0" applyFill="1" applyBorder="1" applyProtection="1">
      <protection hidden="1"/>
    </xf>
    <xf numFmtId="0" fontId="0" fillId="8" borderId="53" xfId="0" applyFill="1" applyBorder="1" applyProtection="1">
      <protection hidden="1"/>
    </xf>
    <xf numFmtId="0" fontId="0" fillId="8" borderId="28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16" fillId="5" borderId="14" xfId="0" applyFont="1" applyFill="1" applyBorder="1" applyAlignment="1" applyProtection="1">
      <alignment horizontal="center" vertical="top" wrapText="1"/>
      <protection hidden="1"/>
    </xf>
    <xf numFmtId="0" fontId="19" fillId="5" borderId="4" xfId="0" applyFont="1" applyFill="1" applyBorder="1" applyProtection="1">
      <protection hidden="1"/>
    </xf>
    <xf numFmtId="0" fontId="7" fillId="0" borderId="3" xfId="0" applyFont="1" applyBorder="1" applyAlignment="1" applyProtection="1">
      <alignment horizontal="right" vertical="top" wrapText="1"/>
      <protection locked="0"/>
    </xf>
    <xf numFmtId="0" fontId="19" fillId="0" borderId="4" xfId="0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right" vertical="top" wrapText="1"/>
      <protection locked="0"/>
    </xf>
    <xf numFmtId="0" fontId="19" fillId="0" borderId="3" xfId="0" applyFont="1" applyBorder="1" applyAlignment="1" applyProtection="1">
      <alignment horizontal="right"/>
      <protection locked="0"/>
    </xf>
    <xf numFmtId="0" fontId="19" fillId="0" borderId="11" xfId="0" applyFont="1" applyBorder="1" applyAlignment="1" applyProtection="1">
      <alignment horizontal="right"/>
      <protection locked="0"/>
    </xf>
    <xf numFmtId="0" fontId="46" fillId="10" borderId="3" xfId="0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46" fillId="0" borderId="0" xfId="0" applyFont="1" applyFill="1" applyProtection="1">
      <protection hidden="1"/>
    </xf>
    <xf numFmtId="0" fontId="46" fillId="0" borderId="0" xfId="0" applyFont="1" applyFill="1" applyAlignment="1" applyProtection="1">
      <alignment horizontal="center"/>
      <protection hidden="1"/>
    </xf>
    <xf numFmtId="0" fontId="16" fillId="5" borderId="18" xfId="0" applyFont="1" applyFill="1" applyBorder="1" applyAlignment="1" applyProtection="1">
      <alignment horizontal="center" vertical="top" wrapText="1"/>
      <protection hidden="1"/>
    </xf>
    <xf numFmtId="49" fontId="16" fillId="0" borderId="12" xfId="0" applyNumberFormat="1" applyFont="1" applyBorder="1" applyAlignment="1" applyProtection="1">
      <alignment horizontal="center" vertical="top" wrapText="1"/>
      <protection hidden="1"/>
    </xf>
    <xf numFmtId="0" fontId="12" fillId="5" borderId="22" xfId="0" applyFont="1" applyFill="1" applyBorder="1" applyAlignment="1" applyProtection="1">
      <alignment horizontal="center" vertical="top" wrapText="1"/>
      <protection hidden="1"/>
    </xf>
    <xf numFmtId="0" fontId="12" fillId="3" borderId="29" xfId="0" applyFont="1" applyFill="1" applyBorder="1" applyAlignment="1" applyProtection="1">
      <alignment horizontal="center" vertical="top" wrapText="1"/>
      <protection hidden="1"/>
    </xf>
    <xf numFmtId="0" fontId="12" fillId="5" borderId="41" xfId="0" applyFont="1" applyFill="1" applyBorder="1" applyAlignment="1" applyProtection="1">
      <alignment horizontal="center" vertical="top" wrapText="1"/>
      <protection hidden="1"/>
    </xf>
    <xf numFmtId="0" fontId="7" fillId="4" borderId="41" xfId="0" applyFont="1" applyFill="1" applyBorder="1" applyAlignment="1" applyProtection="1">
      <alignment horizontal="center" vertical="top" wrapText="1"/>
      <protection hidden="1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1" fillId="5" borderId="17" xfId="0" applyFont="1" applyFill="1" applyBorder="1" applyAlignment="1" applyProtection="1">
      <alignment horizontal="justify" vertical="top" wrapText="1"/>
      <protection hidden="1"/>
    </xf>
    <xf numFmtId="0" fontId="1" fillId="5" borderId="52" xfId="0" applyFont="1" applyFill="1" applyBorder="1" applyAlignment="1" applyProtection="1">
      <alignment horizontal="justify" vertical="top" wrapText="1"/>
      <protection hidden="1"/>
    </xf>
    <xf numFmtId="0" fontId="1" fillId="5" borderId="45" xfId="0" applyFont="1" applyFill="1" applyBorder="1" applyAlignment="1" applyProtection="1">
      <alignment horizontal="justify" vertical="top" wrapText="1"/>
      <protection hidden="1"/>
    </xf>
    <xf numFmtId="49" fontId="7" fillId="5" borderId="9" xfId="0" applyNumberFormat="1" applyFont="1" applyFill="1" applyBorder="1" applyAlignment="1" applyProtection="1">
      <alignment horizontal="center" vertical="top" wrapText="1"/>
      <protection hidden="1"/>
    </xf>
    <xf numFmtId="0" fontId="16" fillId="7" borderId="12" xfId="0" applyFont="1" applyFill="1" applyBorder="1" applyAlignment="1" applyProtection="1">
      <alignment vertical="top" wrapText="1"/>
      <protection hidden="1"/>
    </xf>
    <xf numFmtId="0" fontId="16" fillId="7" borderId="36" xfId="0" applyFont="1" applyFill="1" applyBorder="1" applyAlignment="1" applyProtection="1">
      <alignment horizontal="justify" vertical="top" wrapText="1"/>
      <protection hidden="1"/>
    </xf>
    <xf numFmtId="0" fontId="16" fillId="7" borderId="38" xfId="0" applyFont="1" applyFill="1" applyBorder="1" applyAlignment="1" applyProtection="1">
      <alignment horizontal="justify" vertical="top" wrapText="1"/>
      <protection hidden="1"/>
    </xf>
    <xf numFmtId="0" fontId="27" fillId="7" borderId="12" xfId="0" applyFont="1" applyFill="1" applyBorder="1" applyAlignment="1" applyProtection="1">
      <alignment horizontal="justify" vertical="top" wrapText="1"/>
      <protection hidden="1"/>
    </xf>
    <xf numFmtId="0" fontId="16" fillId="7" borderId="12" xfId="0" applyFont="1" applyFill="1" applyBorder="1" applyAlignment="1" applyProtection="1">
      <alignment horizontal="justify" vertical="top" wrapText="1"/>
      <protection hidden="1"/>
    </xf>
    <xf numFmtId="0" fontId="7" fillId="0" borderId="36" xfId="0" applyFont="1" applyBorder="1" applyAlignment="1" applyProtection="1">
      <alignment horizontal="right" vertical="top" wrapText="1"/>
      <protection locked="0"/>
    </xf>
    <xf numFmtId="0" fontId="7" fillId="0" borderId="47" xfId="0" applyFont="1" applyBorder="1" applyAlignment="1" applyProtection="1">
      <alignment horizontal="right" vertical="top" wrapText="1"/>
      <protection locked="0"/>
    </xf>
    <xf numFmtId="0" fontId="7" fillId="5" borderId="9" xfId="0" applyFont="1" applyFill="1" applyBorder="1" applyAlignment="1" applyProtection="1">
      <alignment horizontal="justify" vertical="top" wrapText="1"/>
      <protection hidden="1"/>
    </xf>
    <xf numFmtId="0" fontId="16" fillId="2" borderId="12" xfId="0" applyFont="1" applyFill="1" applyBorder="1" applyAlignment="1" applyProtection="1">
      <alignment vertical="top" wrapText="1"/>
      <protection hidden="1"/>
    </xf>
    <xf numFmtId="0" fontId="19" fillId="4" borderId="3" xfId="0" applyFont="1" applyFill="1" applyBorder="1" applyProtection="1">
      <protection hidden="1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vertical="top" wrapText="1"/>
      <protection locked="0"/>
    </xf>
    <xf numFmtId="0" fontId="12" fillId="5" borderId="21" xfId="0" applyFont="1" applyFill="1" applyBorder="1" applyAlignment="1" applyProtection="1">
      <alignment horizontal="center" vertical="top" wrapText="1"/>
      <protection hidden="1"/>
    </xf>
    <xf numFmtId="0" fontId="12" fillId="5" borderId="14" xfId="0" applyFont="1" applyFill="1" applyBorder="1" applyAlignment="1" applyProtection="1">
      <alignment horizontal="center" vertical="top" wrapText="1"/>
      <protection hidden="1"/>
    </xf>
    <xf numFmtId="0" fontId="7" fillId="3" borderId="42" xfId="0" applyFont="1" applyFill="1" applyBorder="1" applyAlignment="1" applyProtection="1">
      <alignment horizontal="center" vertical="top" wrapText="1"/>
      <protection hidden="1"/>
    </xf>
    <xf numFmtId="0" fontId="16" fillId="0" borderId="12" xfId="0" applyFont="1" applyBorder="1" applyAlignment="1" applyProtection="1">
      <alignment horizontal="center" vertical="top" wrapText="1"/>
      <protection hidden="1"/>
    </xf>
    <xf numFmtId="0" fontId="7" fillId="4" borderId="12" xfId="0" applyFont="1" applyFill="1" applyBorder="1" applyAlignment="1" applyProtection="1">
      <alignment horizontal="justify" vertical="top" wrapText="1"/>
      <protection hidden="1"/>
    </xf>
    <xf numFmtId="0" fontId="7" fillId="3" borderId="54" xfId="0" applyFont="1" applyFill="1" applyBorder="1" applyAlignment="1" applyProtection="1">
      <alignment horizontal="right" vertical="top" wrapText="1"/>
      <protection hidden="1"/>
    </xf>
    <xf numFmtId="0" fontId="16" fillId="0" borderId="36" xfId="0" applyFont="1" applyBorder="1" applyAlignment="1" applyProtection="1">
      <alignment horizontal="justify" vertical="top" wrapText="1"/>
      <protection hidden="1"/>
    </xf>
    <xf numFmtId="0" fontId="16" fillId="0" borderId="55" xfId="0" applyFont="1" applyBorder="1" applyAlignment="1" applyProtection="1">
      <alignment horizontal="justify" vertical="top" wrapText="1"/>
      <protection hidden="1"/>
    </xf>
    <xf numFmtId="0" fontId="27" fillId="0" borderId="12" xfId="0" applyFont="1" applyBorder="1" applyAlignment="1" applyProtection="1">
      <alignment horizontal="left" vertical="top" wrapText="1"/>
      <protection hidden="1"/>
    </xf>
    <xf numFmtId="0" fontId="16" fillId="0" borderId="12" xfId="0" applyFont="1" applyBorder="1" applyAlignment="1" applyProtection="1">
      <alignment horizontal="left" vertical="top" wrapText="1"/>
      <protection hidden="1"/>
    </xf>
    <xf numFmtId="0" fontId="7" fillId="0" borderId="56" xfId="0" applyFont="1" applyBorder="1" applyAlignment="1" applyProtection="1">
      <alignment horizontal="right" vertical="top" wrapText="1"/>
      <protection locked="0"/>
    </xf>
    <xf numFmtId="0" fontId="7" fillId="0" borderId="57" xfId="0" applyFont="1" applyBorder="1" applyAlignment="1" applyProtection="1">
      <alignment horizontal="right" vertical="top" wrapText="1"/>
      <protection locked="0"/>
    </xf>
    <xf numFmtId="0" fontId="7" fillId="0" borderId="58" xfId="0" applyFont="1" applyBorder="1" applyAlignment="1" applyProtection="1">
      <alignment horizontal="right" vertical="top" wrapText="1"/>
      <protection locked="0"/>
    </xf>
    <xf numFmtId="0" fontId="7" fillId="0" borderId="59" xfId="0" applyFont="1" applyBorder="1" applyAlignment="1" applyProtection="1">
      <alignment horizontal="right" vertical="top" wrapText="1"/>
      <protection locked="0"/>
    </xf>
    <xf numFmtId="0" fontId="7" fillId="0" borderId="60" xfId="0" applyFont="1" applyBorder="1" applyAlignment="1" applyProtection="1">
      <alignment horizontal="right" vertical="top" wrapText="1"/>
      <protection locked="0"/>
    </xf>
    <xf numFmtId="0" fontId="16" fillId="0" borderId="34" xfId="0" applyFont="1" applyBorder="1" applyAlignment="1" applyProtection="1">
      <alignment vertical="top" wrapText="1"/>
      <protection hidden="1"/>
    </xf>
    <xf numFmtId="0" fontId="16" fillId="7" borderId="0" xfId="0" applyFont="1" applyFill="1" applyProtection="1">
      <protection hidden="1"/>
    </xf>
    <xf numFmtId="0" fontId="7" fillId="4" borderId="9" xfId="0" applyFont="1" applyFill="1" applyBorder="1" applyAlignment="1" applyProtection="1">
      <alignment vertical="top" wrapText="1"/>
      <protection hidden="1"/>
    </xf>
    <xf numFmtId="0" fontId="7" fillId="4" borderId="41" xfId="0" applyFont="1" applyFill="1" applyBorder="1" applyAlignment="1" applyProtection="1">
      <alignment horizontal="right" vertical="top" wrapText="1"/>
      <protection hidden="1"/>
    </xf>
    <xf numFmtId="0" fontId="7" fillId="5" borderId="37" xfId="0" applyFont="1" applyFill="1" applyBorder="1" applyAlignment="1" applyProtection="1">
      <alignment horizontal="left" vertical="top" wrapText="1"/>
      <protection hidden="1"/>
    </xf>
    <xf numFmtId="0" fontId="7" fillId="0" borderId="46" xfId="0" applyFont="1" applyBorder="1" applyAlignment="1" applyProtection="1">
      <alignment horizontal="right" vertical="top" wrapText="1"/>
      <protection locked="0"/>
    </xf>
    <xf numFmtId="0" fontId="7" fillId="5" borderId="12" xfId="0" applyFont="1" applyFill="1" applyBorder="1" applyAlignment="1" applyProtection="1">
      <alignment horizontal="left" vertical="top" wrapText="1"/>
      <protection hidden="1"/>
    </xf>
    <xf numFmtId="0" fontId="16" fillId="7" borderId="12" xfId="0" applyFont="1" applyFill="1" applyBorder="1" applyAlignment="1" applyProtection="1">
      <alignment horizontal="left" vertical="top" wrapText="1"/>
      <protection hidden="1"/>
    </xf>
    <xf numFmtId="0" fontId="19" fillId="5" borderId="12" xfId="0" applyFont="1" applyFill="1" applyBorder="1" applyAlignment="1" applyProtection="1">
      <alignment vertical="top" wrapText="1"/>
      <protection hidden="1"/>
    </xf>
    <xf numFmtId="0" fontId="53" fillId="5" borderId="29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vertical="top" wrapText="1"/>
      <protection hidden="1"/>
    </xf>
    <xf numFmtId="0" fontId="48" fillId="3" borderId="12" xfId="0" applyFont="1" applyFill="1" applyBorder="1" applyAlignment="1" applyProtection="1">
      <alignment vertical="top" wrapText="1"/>
      <protection hidden="1"/>
    </xf>
    <xf numFmtId="0" fontId="48" fillId="0" borderId="12" xfId="0" applyFont="1" applyBorder="1" applyAlignment="1" applyProtection="1">
      <alignment vertical="top" wrapText="1"/>
      <protection hidden="1"/>
    </xf>
    <xf numFmtId="0" fontId="54" fillId="0" borderId="12" xfId="0" applyFont="1" applyBorder="1" applyAlignment="1" applyProtection="1">
      <alignment vertical="top" wrapText="1"/>
      <protection hidden="1"/>
    </xf>
    <xf numFmtId="0" fontId="55" fillId="0" borderId="12" xfId="0" applyFont="1" applyBorder="1" applyAlignment="1" applyProtection="1">
      <alignment vertical="top" wrapText="1"/>
      <protection hidden="1"/>
    </xf>
    <xf numFmtId="0" fontId="54" fillId="0" borderId="12" xfId="0" applyFont="1" applyBorder="1" applyAlignment="1" applyProtection="1">
      <alignment horizontal="justify" vertical="top" wrapText="1"/>
      <protection hidden="1"/>
    </xf>
    <xf numFmtId="0" fontId="7" fillId="0" borderId="13" xfId="0" applyFont="1" applyBorder="1" applyAlignment="1" applyProtection="1">
      <alignment horizontal="right" vertical="top" wrapText="1"/>
      <protection locked="0"/>
    </xf>
    <xf numFmtId="0" fontId="15" fillId="3" borderId="19" xfId="0" applyFont="1" applyFill="1" applyBorder="1" applyProtection="1">
      <protection hidden="1"/>
    </xf>
    <xf numFmtId="0" fontId="7" fillId="0" borderId="5" xfId="0" applyFont="1" applyFill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horizontal="center" vertical="top" wrapText="1"/>
      <protection hidden="1"/>
    </xf>
    <xf numFmtId="0" fontId="7" fillId="3" borderId="29" xfId="0" applyFont="1" applyFill="1" applyBorder="1" applyAlignment="1" applyProtection="1">
      <alignment horizontal="right" vertical="top" wrapText="1"/>
      <protection hidden="1"/>
    </xf>
    <xf numFmtId="0" fontId="16" fillId="0" borderId="19" xfId="0" applyFont="1" applyBorder="1" applyAlignment="1" applyProtection="1">
      <alignment horizontal="justify" vertical="top" wrapText="1"/>
      <protection hidden="1"/>
    </xf>
    <xf numFmtId="0" fontId="7" fillId="3" borderId="5" xfId="0" applyFont="1" applyFill="1" applyBorder="1" applyAlignment="1" applyProtection="1">
      <alignment horizontal="right" vertical="top" wrapText="1"/>
      <protection hidden="1"/>
    </xf>
    <xf numFmtId="0" fontId="7" fillId="5" borderId="12" xfId="0" applyFont="1" applyFill="1" applyBorder="1" applyAlignment="1" applyProtection="1">
      <alignment horizontal="justify" vertical="top" wrapText="1"/>
      <protection hidden="1"/>
    </xf>
    <xf numFmtId="0" fontId="12" fillId="5" borderId="18" xfId="0" applyFont="1" applyFill="1" applyBorder="1" applyAlignment="1" applyProtection="1">
      <alignment horizontal="justify" vertical="top" wrapText="1"/>
      <protection hidden="1"/>
    </xf>
    <xf numFmtId="0" fontId="7" fillId="5" borderId="18" xfId="0" applyFont="1" applyFill="1" applyBorder="1" applyAlignment="1" applyProtection="1">
      <alignment horizontal="justify" vertical="top" wrapText="1"/>
      <protection hidden="1"/>
    </xf>
    <xf numFmtId="0" fontId="7" fillId="0" borderId="51" xfId="0" applyFont="1" applyBorder="1" applyAlignment="1" applyProtection="1">
      <alignment horizontal="right" vertical="top" wrapText="1"/>
      <protection locked="0"/>
    </xf>
    <xf numFmtId="0" fontId="7" fillId="5" borderId="21" xfId="0" applyFont="1" applyFill="1" applyBorder="1" applyAlignment="1" applyProtection="1">
      <alignment horizontal="justify" vertical="top" wrapText="1"/>
      <protection hidden="1"/>
    </xf>
    <xf numFmtId="0" fontId="0" fillId="5" borderId="21" xfId="0" applyFill="1" applyBorder="1" applyProtection="1">
      <protection hidden="1"/>
    </xf>
    <xf numFmtId="0" fontId="7" fillId="3" borderId="18" xfId="0" applyFont="1" applyFill="1" applyBorder="1" applyAlignment="1" applyProtection="1">
      <alignment horizontal="justify" vertical="top" wrapText="1"/>
      <protection hidden="1"/>
    </xf>
    <xf numFmtId="0" fontId="7" fillId="3" borderId="29" xfId="0" applyFont="1" applyFill="1" applyBorder="1" applyAlignment="1" applyProtection="1">
      <alignment horizontal="justify" vertical="top" wrapText="1"/>
      <protection hidden="1"/>
    </xf>
    <xf numFmtId="0" fontId="7" fillId="4" borderId="34" xfId="0" applyFont="1" applyFill="1" applyBorder="1" applyAlignment="1" applyProtection="1">
      <alignment horizontal="center" vertical="top" wrapText="1"/>
      <protection hidden="1"/>
    </xf>
    <xf numFmtId="0" fontId="7" fillId="4" borderId="46" xfId="0" applyFont="1" applyFill="1" applyBorder="1" applyAlignment="1" applyProtection="1">
      <alignment horizontal="right" vertical="top" wrapText="1"/>
      <protection hidden="1"/>
    </xf>
    <xf numFmtId="0" fontId="16" fillId="0" borderId="29" xfId="0" applyFont="1" applyFill="1" applyBorder="1" applyAlignment="1" applyProtection="1">
      <alignment vertical="top" wrapText="1"/>
      <protection hidden="1"/>
    </xf>
    <xf numFmtId="0" fontId="7" fillId="3" borderId="9" xfId="0" applyFont="1" applyFill="1" applyBorder="1" applyAlignment="1" applyProtection="1">
      <alignment horizontal="justify" vertical="top" wrapText="1"/>
      <protection hidden="1"/>
    </xf>
    <xf numFmtId="0" fontId="7" fillId="0" borderId="39" xfId="0" applyFont="1" applyBorder="1" applyAlignment="1" applyProtection="1">
      <alignment horizontal="right" vertical="top" wrapText="1"/>
      <protection locked="0"/>
    </xf>
    <xf numFmtId="0" fontId="7" fillId="0" borderId="61" xfId="0" applyFont="1" applyBorder="1" applyAlignment="1" applyProtection="1">
      <alignment horizontal="right" vertical="top" wrapText="1"/>
      <protection locked="0"/>
    </xf>
    <xf numFmtId="0" fontId="7" fillId="0" borderId="62" xfId="0" applyFont="1" applyBorder="1" applyAlignment="1" applyProtection="1">
      <alignment horizontal="right" vertical="top" wrapText="1"/>
      <protection locked="0"/>
    </xf>
    <xf numFmtId="0" fontId="19" fillId="5" borderId="18" xfId="0" applyFont="1" applyFill="1" applyBorder="1" applyAlignment="1" applyProtection="1">
      <alignment vertical="top" wrapText="1"/>
      <protection hidden="1"/>
    </xf>
    <xf numFmtId="0" fontId="7" fillId="5" borderId="29" xfId="0" applyFont="1" applyFill="1" applyBorder="1" applyAlignment="1" applyProtection="1">
      <alignment vertical="top" wrapText="1"/>
      <protection hidden="1"/>
    </xf>
    <xf numFmtId="0" fontId="16" fillId="0" borderId="38" xfId="0" applyFont="1" applyBorder="1" applyAlignment="1" applyProtection="1">
      <alignment horizontal="justify" vertical="top" wrapText="1"/>
      <protection hidden="1"/>
    </xf>
    <xf numFmtId="0" fontId="7" fillId="0" borderId="48" xfId="0" applyFont="1" applyBorder="1" applyAlignment="1" applyProtection="1">
      <alignment horizontal="right" vertical="top" wrapText="1"/>
      <protection locked="0"/>
    </xf>
    <xf numFmtId="0" fontId="7" fillId="5" borderId="29" xfId="0" applyFont="1" applyFill="1" applyBorder="1" applyAlignment="1" applyProtection="1">
      <alignment horizontal="left" vertical="top" wrapText="1"/>
      <protection hidden="1"/>
    </xf>
    <xf numFmtId="0" fontId="7" fillId="2" borderId="9" xfId="0" applyFont="1" applyFill="1" applyBorder="1" applyAlignment="1" applyProtection="1">
      <alignment horizontal="right" vertical="top" wrapText="1"/>
      <protection locked="0"/>
    </xf>
    <xf numFmtId="0" fontId="7" fillId="0" borderId="9" xfId="0" applyFont="1" applyFill="1" applyBorder="1" applyAlignment="1" applyProtection="1">
      <alignment horizontal="right" vertical="top" wrapText="1"/>
      <protection locked="0"/>
    </xf>
    <xf numFmtId="0" fontId="12" fillId="5" borderId="4" xfId="0" applyFont="1" applyFill="1" applyBorder="1" applyAlignment="1" applyProtection="1">
      <alignment wrapText="1"/>
      <protection hidden="1"/>
    </xf>
    <xf numFmtId="0" fontId="7" fillId="3" borderId="11" xfId="0" applyFont="1" applyFill="1" applyBorder="1" applyAlignment="1" applyProtection="1">
      <alignment horizontal="center" wrapText="1"/>
      <protection hidden="1"/>
    </xf>
    <xf numFmtId="0" fontId="7" fillId="3" borderId="11" xfId="0" applyFont="1" applyFill="1" applyBorder="1" applyAlignment="1" applyProtection="1">
      <alignment wrapText="1"/>
      <protection hidden="1"/>
    </xf>
    <xf numFmtId="0" fontId="12" fillId="5" borderId="26" xfId="0" applyFont="1" applyFill="1" applyBorder="1" applyAlignment="1" applyProtection="1">
      <alignment horizontal="center" vertical="top" wrapText="1"/>
      <protection hidden="1"/>
    </xf>
    <xf numFmtId="0" fontId="7" fillId="3" borderId="13" xfId="0" applyFont="1" applyFill="1" applyBorder="1" applyAlignment="1" applyProtection="1">
      <alignment horizontal="center" vertical="top" wrapText="1"/>
      <protection hidden="1"/>
    </xf>
    <xf numFmtId="0" fontId="0" fillId="7" borderId="3" xfId="0" applyFill="1" applyBorder="1" applyProtection="1">
      <protection hidden="1"/>
    </xf>
    <xf numFmtId="0" fontId="7" fillId="0" borderId="34" xfId="0" applyFont="1" applyBorder="1" applyAlignment="1" applyProtection="1">
      <alignment horizontal="right" vertical="top" wrapText="1"/>
      <protection locked="0"/>
    </xf>
    <xf numFmtId="0" fontId="7" fillId="5" borderId="3" xfId="0" applyFont="1" applyFill="1" applyBorder="1" applyAlignment="1" applyProtection="1">
      <alignment horizontal="left" vertical="top" wrapText="1"/>
      <protection hidden="1"/>
    </xf>
    <xf numFmtId="0" fontId="16" fillId="0" borderId="63" xfId="0" applyFont="1" applyBorder="1" applyAlignment="1" applyProtection="1">
      <alignment horizontal="justify" vertical="top" wrapText="1"/>
      <protection hidden="1"/>
    </xf>
    <xf numFmtId="0" fontId="19" fillId="0" borderId="9" xfId="0" applyFont="1" applyBorder="1" applyAlignment="1" applyProtection="1">
      <alignment horizontal="right" vertical="top" wrapText="1"/>
      <protection locked="0"/>
    </xf>
    <xf numFmtId="0" fontId="56" fillId="0" borderId="12" xfId="0" applyFont="1" applyBorder="1" applyAlignment="1" applyProtection="1">
      <alignment horizontal="right" vertical="top" wrapText="1"/>
      <protection locked="0"/>
    </xf>
    <xf numFmtId="0" fontId="7" fillId="0" borderId="38" xfId="0" applyFont="1" applyBorder="1" applyAlignment="1" applyProtection="1">
      <alignment horizontal="right" vertical="top" wrapText="1"/>
      <protection locked="0"/>
    </xf>
    <xf numFmtId="0" fontId="16" fillId="0" borderId="64" xfId="0" applyFont="1" applyBorder="1" applyAlignment="1" applyProtection="1">
      <alignment vertical="top" wrapText="1"/>
      <protection hidden="1"/>
    </xf>
    <xf numFmtId="0" fontId="56" fillId="0" borderId="0" xfId="0" applyFont="1" applyFill="1" applyBorder="1" applyAlignment="1" applyProtection="1">
      <alignment horizontal="left" vertical="top" wrapText="1"/>
      <protection hidden="1"/>
    </xf>
    <xf numFmtId="0" fontId="7" fillId="0" borderId="12" xfId="0" applyFont="1" applyFill="1" applyBorder="1" applyAlignment="1" applyProtection="1">
      <alignment horizontal="right" vertical="top" wrapText="1"/>
      <protection locked="0"/>
    </xf>
    <xf numFmtId="0" fontId="16" fillId="0" borderId="18" xfId="0" applyFont="1" applyBorder="1" applyAlignment="1" applyProtection="1">
      <alignment horizontal="justify" vertical="top" wrapText="1"/>
      <protection hidden="1"/>
    </xf>
    <xf numFmtId="0" fontId="7" fillId="4" borderId="63" xfId="0" applyFont="1" applyFill="1" applyBorder="1" applyAlignment="1" applyProtection="1">
      <alignment horizontal="center" vertical="top" wrapText="1"/>
      <protection hidden="1"/>
    </xf>
    <xf numFmtId="0" fontId="7" fillId="3" borderId="29" xfId="0" applyFont="1" applyFill="1" applyBorder="1" applyAlignment="1" applyProtection="1">
      <alignment horizontal="center" vertical="top" wrapText="1"/>
      <protection hidden="1"/>
    </xf>
    <xf numFmtId="0" fontId="7" fillId="3" borderId="48" xfId="0" applyFont="1" applyFill="1" applyBorder="1" applyAlignment="1" applyProtection="1">
      <alignment horizontal="right" vertical="top" wrapText="1"/>
      <protection hidden="1"/>
    </xf>
    <xf numFmtId="0" fontId="7" fillId="4" borderId="3" xfId="0" applyFont="1" applyFill="1" applyBorder="1" applyAlignment="1" applyProtection="1">
      <alignment horizontal="right" vertical="top" wrapText="1"/>
      <protection hidden="1"/>
    </xf>
    <xf numFmtId="0" fontId="27" fillId="0" borderId="4" xfId="0" applyFont="1" applyBorder="1" applyAlignment="1" applyProtection="1">
      <alignment horizontal="justify" vertical="top" wrapText="1"/>
      <protection hidden="1"/>
    </xf>
    <xf numFmtId="0" fontId="7" fillId="0" borderId="46" xfId="0" applyFont="1" applyFill="1" applyBorder="1" applyAlignment="1" applyProtection="1">
      <alignment horizontal="right" vertical="top" wrapText="1"/>
      <protection locked="0"/>
    </xf>
    <xf numFmtId="0" fontId="7" fillId="5" borderId="5" xfId="0" applyFont="1" applyFill="1" applyBorder="1" applyAlignment="1" applyProtection="1">
      <alignment horizontal="left" vertical="top" wrapText="1"/>
      <protection hidden="1"/>
    </xf>
    <xf numFmtId="0" fontId="1" fillId="0" borderId="9" xfId="0" applyFont="1" applyBorder="1" applyAlignment="1" applyProtection="1">
      <alignment horizontal="right" vertical="top" wrapText="1"/>
      <protection locked="0"/>
    </xf>
    <xf numFmtId="0" fontId="7" fillId="0" borderId="35" xfId="0" applyFont="1" applyBorder="1" applyAlignment="1" applyProtection="1">
      <alignment horizontal="right" vertical="top" wrapText="1"/>
      <protection locked="0"/>
    </xf>
    <xf numFmtId="0" fontId="7" fillId="0" borderId="22" xfId="0" applyFont="1" applyFill="1" applyBorder="1" applyAlignment="1" applyProtection="1">
      <alignment horizontal="right" vertical="top" wrapText="1"/>
      <protection locked="0"/>
    </xf>
    <xf numFmtId="0" fontId="7" fillId="0" borderId="41" xfId="0" applyFont="1" applyFill="1" applyBorder="1" applyAlignment="1" applyProtection="1">
      <alignment horizontal="right" vertical="top" wrapText="1"/>
      <protection locked="0"/>
    </xf>
    <xf numFmtId="0" fontId="7" fillId="0" borderId="3" xfId="0" applyFont="1" applyFill="1" applyBorder="1" applyAlignment="1" applyProtection="1">
      <alignment horizontal="right" vertical="top" wrapText="1"/>
      <protection locked="0"/>
    </xf>
    <xf numFmtId="0" fontId="7" fillId="0" borderId="65" xfId="0" applyFont="1" applyFill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center"/>
      <protection hidden="1"/>
    </xf>
    <xf numFmtId="0" fontId="7" fillId="0" borderId="66" xfId="0" applyFont="1" applyBorder="1" applyAlignment="1" applyProtection="1">
      <alignment horizontal="right" vertical="top" wrapText="1"/>
      <protection locked="0"/>
    </xf>
    <xf numFmtId="0" fontId="57" fillId="0" borderId="0" xfId="0" applyFont="1" applyFill="1" applyBorder="1" applyAlignment="1" applyProtection="1">
      <alignment horizontal="center" wrapText="1"/>
      <protection hidden="1"/>
    </xf>
    <xf numFmtId="0" fontId="16" fillId="0" borderId="67" xfId="0" applyFont="1" applyBorder="1" applyAlignment="1" applyProtection="1">
      <alignment vertical="top" wrapText="1"/>
      <protection hidden="1"/>
    </xf>
    <xf numFmtId="0" fontId="5" fillId="4" borderId="67" xfId="0" applyFont="1" applyFill="1" applyBorder="1" applyAlignment="1" applyProtection="1">
      <alignment horizontal="center" vertical="top" wrapText="1"/>
      <protection hidden="1"/>
    </xf>
    <xf numFmtId="0" fontId="7" fillId="4" borderId="13" xfId="0" applyFont="1" applyFill="1" applyBorder="1" applyAlignment="1" applyProtection="1">
      <alignment horizontal="right" vertical="top" wrapText="1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27" fillId="0" borderId="12" xfId="0" applyFont="1" applyBorder="1" applyAlignment="1" applyProtection="1">
      <alignment horizontal="justify" vertical="top" wrapText="1"/>
      <protection hidden="1"/>
    </xf>
    <xf numFmtId="0" fontId="16" fillId="0" borderId="34" xfId="0" applyFont="1" applyBorder="1" applyAlignment="1" applyProtection="1">
      <alignment wrapText="1"/>
      <protection hidden="1"/>
    </xf>
    <xf numFmtId="0" fontId="16" fillId="0" borderId="12" xfId="0" applyFont="1" applyBorder="1" applyAlignment="1" applyProtection="1">
      <alignment wrapText="1"/>
      <protection hidden="1"/>
    </xf>
    <xf numFmtId="0" fontId="7" fillId="0" borderId="68" xfId="0" applyFont="1" applyBorder="1" applyAlignment="1" applyProtection="1">
      <alignment horizontal="right" vertical="top" wrapText="1"/>
      <protection locked="0"/>
    </xf>
    <xf numFmtId="0" fontId="7" fillId="0" borderId="65" xfId="0" applyFont="1" applyBorder="1" applyAlignment="1" applyProtection="1">
      <alignment horizontal="right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hidden="1"/>
    </xf>
    <xf numFmtId="0" fontId="16" fillId="0" borderId="9" xfId="0" applyFont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left"/>
      <protection hidden="1"/>
    </xf>
    <xf numFmtId="0" fontId="16" fillId="0" borderId="69" xfId="0" applyFont="1" applyBorder="1" applyAlignment="1" applyProtection="1">
      <alignment vertical="top" wrapText="1"/>
      <protection hidden="1"/>
    </xf>
    <xf numFmtId="0" fontId="7" fillId="0" borderId="0" xfId="0" applyFont="1" applyAlignment="1" applyProtection="1">
      <alignment horizontal="justify"/>
      <protection hidden="1"/>
    </xf>
    <xf numFmtId="0" fontId="7" fillId="5" borderId="41" xfId="0" applyFont="1" applyFill="1" applyBorder="1" applyAlignment="1" applyProtection="1">
      <alignment horizontal="left" vertical="top" wrapText="1"/>
      <protection hidden="1"/>
    </xf>
    <xf numFmtId="0" fontId="7" fillId="5" borderId="11" xfId="0" applyFont="1" applyFill="1" applyBorder="1" applyAlignment="1" applyProtection="1">
      <alignment horizontal="left" vertical="top" wrapText="1"/>
      <protection hidden="1"/>
    </xf>
    <xf numFmtId="0" fontId="7" fillId="0" borderId="63" xfId="0" applyFont="1" applyBorder="1" applyAlignment="1" applyProtection="1">
      <alignment horizontal="right" vertical="top" wrapText="1"/>
      <protection locked="0"/>
    </xf>
    <xf numFmtId="0" fontId="7" fillId="0" borderId="69" xfId="0" applyFont="1" applyBorder="1" applyAlignment="1" applyProtection="1">
      <alignment horizontal="right" vertical="top" wrapText="1"/>
      <protection locked="0"/>
    </xf>
    <xf numFmtId="0" fontId="7" fillId="0" borderId="45" xfId="0" applyFont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horizontal="right" vertical="top" wrapText="1"/>
      <protection locked="0"/>
    </xf>
    <xf numFmtId="0" fontId="7" fillId="0" borderId="54" xfId="0" applyFont="1" applyBorder="1" applyAlignment="1" applyProtection="1">
      <alignment horizontal="right" vertical="top" wrapText="1"/>
      <protection locked="0"/>
    </xf>
    <xf numFmtId="0" fontId="7" fillId="0" borderId="28" xfId="0" applyFont="1" applyBorder="1" applyAlignment="1" applyProtection="1">
      <alignment horizontal="right" vertical="top" wrapText="1"/>
      <protection locked="0"/>
    </xf>
    <xf numFmtId="0" fontId="16" fillId="0" borderId="12" xfId="0" applyFont="1" applyFill="1" applyBorder="1" applyAlignment="1" applyProtection="1">
      <alignment vertical="top" wrapText="1"/>
      <protection hidden="1"/>
    </xf>
    <xf numFmtId="0" fontId="0" fillId="5" borderId="22" xfId="0" applyFill="1" applyBorder="1" applyProtection="1"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16" fillId="7" borderId="12" xfId="0" applyNumberFormat="1" applyFont="1" applyFill="1" applyBorder="1" applyAlignment="1" applyProtection="1">
      <alignment horizontal="center" vertical="top" wrapText="1"/>
      <protection hidden="1"/>
    </xf>
    <xf numFmtId="49" fontId="16" fillId="7" borderId="12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protection hidden="1"/>
    </xf>
    <xf numFmtId="0" fontId="7" fillId="5" borderId="53" xfId="0" applyFont="1" applyFill="1" applyBorder="1" applyAlignment="1" applyProtection="1">
      <alignment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17" fillId="0" borderId="0" xfId="0" applyFont="1" applyFill="1" applyBorder="1" applyAlignment="1" applyProtection="1">
      <alignment vertical="top" wrapText="1"/>
      <protection hidden="1"/>
    </xf>
    <xf numFmtId="0" fontId="53" fillId="0" borderId="0" xfId="0" applyFont="1" applyFill="1" applyBorder="1" applyAlignment="1" applyProtection="1">
      <alignment horizontal="center" vertical="top" wrapText="1"/>
      <protection hidden="1"/>
    </xf>
    <xf numFmtId="0" fontId="53" fillId="0" borderId="0" xfId="0" applyFont="1" applyFill="1" applyBorder="1" applyAlignment="1" applyProtection="1">
      <alignment horizontal="left" vertical="top" wrapText="1"/>
      <protection hidden="1"/>
    </xf>
    <xf numFmtId="0" fontId="16" fillId="0" borderId="0" xfId="0" applyFont="1" applyFill="1" applyBorder="1" applyAlignment="1" applyProtection="1">
      <alignment horizontal="justify" vertical="top" wrapText="1"/>
      <protection hidden="1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right" vertical="top" wrapText="1"/>
      <protection hidden="1"/>
    </xf>
    <xf numFmtId="0" fontId="7" fillId="0" borderId="0" xfId="0" applyFont="1" applyFill="1" applyBorder="1" applyAlignment="1" applyProtection="1">
      <alignment horizontal="justify" vertical="top"/>
      <protection hidden="1"/>
    </xf>
    <xf numFmtId="0" fontId="16" fillId="0" borderId="0" xfId="0" applyFont="1" applyFill="1" applyBorder="1" applyAlignment="1" applyProtection="1">
      <alignment horizontal="center" vertical="top"/>
      <protection hidden="1"/>
    </xf>
    <xf numFmtId="0" fontId="7" fillId="5" borderId="63" xfId="0" applyFont="1" applyFill="1" applyBorder="1" applyAlignment="1" applyProtection="1">
      <alignment horizontal="left" vertical="top" wrapText="1"/>
      <protection hidden="1"/>
    </xf>
    <xf numFmtId="0" fontId="7" fillId="5" borderId="26" xfId="0" applyFont="1" applyFill="1" applyBorder="1" applyAlignment="1" applyProtection="1">
      <alignment horizontal="center"/>
      <protection hidden="1"/>
    </xf>
    <xf numFmtId="0" fontId="7" fillId="5" borderId="14" xfId="0" applyFont="1" applyFill="1" applyBorder="1" applyAlignment="1" applyProtection="1">
      <alignment horizontal="center"/>
      <protection hidden="1"/>
    </xf>
    <xf numFmtId="0" fontId="19" fillId="5" borderId="14" xfId="0" applyFont="1" applyFill="1" applyBorder="1" applyAlignment="1" applyProtection="1">
      <alignment horizontal="center"/>
      <protection hidden="1"/>
    </xf>
    <xf numFmtId="0" fontId="12" fillId="5" borderId="53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0" fontId="50" fillId="5" borderId="4" xfId="0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0" fillId="5" borderId="18" xfId="0" applyFill="1" applyBorder="1" applyAlignment="1" applyProtection="1">
      <alignment vertical="top" wrapText="1"/>
      <protection hidden="1"/>
    </xf>
    <xf numFmtId="0" fontId="0" fillId="5" borderId="12" xfId="0" applyFill="1" applyBorder="1" applyAlignment="1" applyProtection="1">
      <alignment vertical="top" wrapText="1"/>
      <protection hidden="1"/>
    </xf>
    <xf numFmtId="0" fontId="12" fillId="0" borderId="0" xfId="0" applyFont="1" applyBorder="1" applyAlignment="1"/>
    <xf numFmtId="0" fontId="7" fillId="0" borderId="0" xfId="0" applyFont="1" applyBorder="1" applyAlignment="1">
      <alignment horizontal="justify" vertical="top" wrapText="1"/>
    </xf>
    <xf numFmtId="0" fontId="16" fillId="7" borderId="12" xfId="0" applyFont="1" applyFill="1" applyBorder="1" applyAlignment="1" applyProtection="1">
      <alignment horizontal="center" vertical="top" wrapText="1"/>
      <protection hidden="1"/>
    </xf>
    <xf numFmtId="49" fontId="7" fillId="7" borderId="9" xfId="0" applyNumberFormat="1" applyFont="1" applyFill="1" applyBorder="1" applyAlignment="1" applyProtection="1">
      <alignment horizontal="center" vertical="top" wrapText="1"/>
      <protection hidden="1"/>
    </xf>
    <xf numFmtId="0" fontId="7" fillId="4" borderId="39" xfId="0" applyFont="1" applyFill="1" applyBorder="1" applyAlignment="1" applyProtection="1">
      <alignment horizontal="right" vertical="top" wrapText="1"/>
      <protection hidden="1"/>
    </xf>
    <xf numFmtId="0" fontId="19" fillId="3" borderId="33" xfId="0" applyFont="1" applyFill="1" applyBorder="1" applyProtection="1">
      <protection hidden="1"/>
    </xf>
    <xf numFmtId="0" fontId="66" fillId="5" borderId="0" xfId="0" applyFont="1" applyFill="1" applyAlignment="1" applyProtection="1">
      <alignment horizontal="center"/>
      <protection hidden="1"/>
    </xf>
    <xf numFmtId="0" fontId="19" fillId="0" borderId="33" xfId="0" applyFont="1" applyBorder="1" applyProtection="1">
      <protection locked="0"/>
    </xf>
    <xf numFmtId="0" fontId="19" fillId="3" borderId="70" xfId="0" applyFont="1" applyFill="1" applyBorder="1" applyProtection="1">
      <protection hidden="1"/>
    </xf>
    <xf numFmtId="0" fontId="66" fillId="3" borderId="3" xfId="0" applyFont="1" applyFill="1" applyBorder="1" applyAlignment="1" applyProtection="1">
      <alignment horizontal="center"/>
      <protection hidden="1"/>
    </xf>
    <xf numFmtId="0" fontId="7" fillId="5" borderId="71" xfId="0" applyFont="1" applyFill="1" applyBorder="1" applyAlignment="1" applyProtection="1">
      <alignment horizontal="center" vertical="top" wrapText="1"/>
      <protection hidden="1"/>
    </xf>
    <xf numFmtId="0" fontId="16" fillId="0" borderId="36" xfId="0" applyFont="1" applyBorder="1" applyAlignment="1" applyProtection="1">
      <alignment vertical="top" wrapText="1"/>
      <protection hidden="1"/>
    </xf>
    <xf numFmtId="0" fontId="7" fillId="5" borderId="31" xfId="0" applyFont="1" applyFill="1" applyBorder="1" applyAlignment="1" applyProtection="1">
      <alignment horizontal="left" vertical="top" wrapText="1"/>
      <protection hidden="1"/>
    </xf>
    <xf numFmtId="0" fontId="0" fillId="7" borderId="50" xfId="0" applyFill="1" applyBorder="1" applyProtection="1">
      <protection hidden="1"/>
    </xf>
    <xf numFmtId="0" fontId="16" fillId="7" borderId="19" xfId="0" applyFont="1" applyFill="1" applyBorder="1" applyAlignment="1" applyProtection="1">
      <alignment horizontal="justify" vertical="top" wrapText="1"/>
      <protection hidden="1"/>
    </xf>
    <xf numFmtId="49" fontId="0" fillId="7" borderId="72" xfId="0" applyNumberFormat="1" applyFill="1" applyBorder="1" applyAlignment="1" applyProtection="1">
      <alignment horizontal="right"/>
      <protection hidden="1"/>
    </xf>
    <xf numFmtId="0" fontId="7" fillId="5" borderId="4" xfId="0" applyFont="1" applyFill="1" applyBorder="1" applyAlignment="1" applyProtection="1">
      <alignment horizontal="left" vertical="top" wrapText="1"/>
      <protection hidden="1"/>
    </xf>
    <xf numFmtId="0" fontId="53" fillId="7" borderId="4" xfId="0" applyFont="1" applyFill="1" applyBorder="1" applyAlignment="1" applyProtection="1">
      <alignment horizontal="left" vertical="top" wrapText="1"/>
      <protection hidden="1"/>
    </xf>
    <xf numFmtId="0" fontId="53" fillId="7" borderId="34" xfId="0" applyFont="1" applyFill="1" applyBorder="1" applyAlignment="1" applyProtection="1">
      <alignment horizontal="left" vertical="top" wrapText="1"/>
      <protection hidden="1"/>
    </xf>
    <xf numFmtId="0" fontId="19" fillId="0" borderId="34" xfId="0" applyFont="1" applyBorder="1" applyProtection="1">
      <protection locked="0"/>
    </xf>
    <xf numFmtId="0" fontId="19" fillId="4" borderId="34" xfId="0" applyFont="1" applyFill="1" applyBorder="1" applyProtection="1">
      <protection hidden="1"/>
    </xf>
    <xf numFmtId="0" fontId="66" fillId="5" borderId="21" xfId="0" applyFont="1" applyFill="1" applyBorder="1" applyAlignment="1" applyProtection="1">
      <alignment horizontal="center"/>
      <protection hidden="1"/>
    </xf>
    <xf numFmtId="0" fontId="7" fillId="4" borderId="73" xfId="0" applyFont="1" applyFill="1" applyBorder="1" applyAlignment="1" applyProtection="1">
      <alignment horizontal="right" vertical="top" wrapText="1"/>
      <protection hidden="1"/>
    </xf>
    <xf numFmtId="0" fontId="19" fillId="0" borderId="0" xfId="0" applyFont="1" applyFill="1" applyBorder="1" applyAlignment="1" applyProtection="1">
      <protection hidden="1"/>
    </xf>
    <xf numFmtId="0" fontId="19" fillId="5" borderId="74" xfId="0" applyFont="1" applyFill="1" applyBorder="1" applyAlignment="1" applyProtection="1">
      <alignment horizontal="center"/>
      <protection hidden="1"/>
    </xf>
    <xf numFmtId="0" fontId="67" fillId="0" borderId="3" xfId="0" applyFont="1" applyBorder="1" applyAlignment="1" applyProtection="1">
      <protection hidden="1"/>
    </xf>
    <xf numFmtId="0" fontId="52" fillId="0" borderId="0" xfId="0" applyFont="1" applyFill="1" applyBorder="1" applyAlignment="1" applyProtection="1">
      <alignment horizontal="justify" vertical="top"/>
      <protection hidden="1"/>
    </xf>
    <xf numFmtId="0" fontId="0" fillId="0" borderId="0" xfId="0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16" fillId="0" borderId="0" xfId="0" applyFont="1" applyFill="1" applyBorder="1" applyAlignment="1" applyProtection="1">
      <alignment horizontal="justify" vertical="top"/>
      <protection hidden="1"/>
    </xf>
    <xf numFmtId="0" fontId="16" fillId="0" borderId="0" xfId="0" applyFont="1" applyFill="1" applyBorder="1" applyAlignment="1" applyProtection="1">
      <protection hidden="1"/>
    </xf>
    <xf numFmtId="0" fontId="5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19" fillId="0" borderId="0" xfId="0" applyFont="1" applyFill="1" applyBorder="1" applyAlignment="1" applyProtection="1">
      <protection locked="0"/>
    </xf>
    <xf numFmtId="0" fontId="27" fillId="12" borderId="12" xfId="0" applyFont="1" applyFill="1" applyBorder="1" applyAlignment="1" applyProtection="1">
      <alignment vertical="top" wrapText="1"/>
      <protection hidden="1"/>
    </xf>
    <xf numFmtId="0" fontId="7" fillId="5" borderId="46" xfId="0" applyFont="1" applyFill="1" applyBorder="1" applyAlignment="1" applyProtection="1">
      <alignment vertical="top" wrapText="1"/>
      <protection hidden="1"/>
    </xf>
    <xf numFmtId="0" fontId="68" fillId="7" borderId="3" xfId="0" applyFont="1" applyFill="1" applyBorder="1" applyProtection="1">
      <protection locked="0"/>
    </xf>
    <xf numFmtId="0" fontId="59" fillId="7" borderId="11" xfId="0" applyFont="1" applyFill="1" applyBorder="1" applyAlignment="1" applyProtection="1">
      <alignment horizontal="left" wrapText="1"/>
      <protection locked="0"/>
    </xf>
    <xf numFmtId="0" fontId="60" fillId="7" borderId="3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horizontal="right" vertical="top" wrapText="1"/>
      <protection locked="0"/>
    </xf>
    <xf numFmtId="0" fontId="7" fillId="11" borderId="33" xfId="0" applyFont="1" applyFill="1" applyBorder="1" applyAlignment="1" applyProtection="1">
      <alignment horizontal="center" vertical="top" wrapText="1"/>
      <protection hidden="1"/>
    </xf>
    <xf numFmtId="0" fontId="16" fillId="7" borderId="18" xfId="0" applyFont="1" applyFill="1" applyBorder="1" applyAlignment="1" applyProtection="1">
      <alignment horizontal="justify" vertical="top" wrapText="1"/>
      <protection hidden="1"/>
    </xf>
    <xf numFmtId="0" fontId="7" fillId="5" borderId="75" xfId="0" applyFont="1" applyFill="1" applyBorder="1" applyAlignment="1" applyProtection="1">
      <alignment horizontal="center" vertical="top" wrapText="1"/>
      <protection hidden="1"/>
    </xf>
    <xf numFmtId="0" fontId="65" fillId="0" borderId="34" xfId="0" applyFont="1" applyBorder="1"/>
    <xf numFmtId="0" fontId="7" fillId="13" borderId="46" xfId="0" applyFont="1" applyFill="1" applyBorder="1" applyAlignment="1" applyProtection="1">
      <alignment horizontal="right" vertical="top" wrapText="1"/>
      <protection locked="0"/>
    </xf>
    <xf numFmtId="0" fontId="7" fillId="13" borderId="9" xfId="0" applyFont="1" applyFill="1" applyBorder="1" applyAlignment="1" applyProtection="1">
      <alignment horizontal="right" vertical="top" wrapText="1"/>
      <protection locked="0"/>
    </xf>
    <xf numFmtId="0" fontId="7" fillId="0" borderId="12" xfId="0" applyFont="1" applyBorder="1" applyAlignment="1" applyProtection="1">
      <alignment horizontal="justify" vertical="top" wrapText="1"/>
      <protection hidden="1"/>
    </xf>
    <xf numFmtId="0" fontId="12" fillId="5" borderId="49" xfId="0" applyFont="1" applyFill="1" applyBorder="1" applyAlignment="1" applyProtection="1">
      <alignment horizontal="center" vertical="top" wrapText="1"/>
      <protection hidden="1"/>
    </xf>
    <xf numFmtId="0" fontId="7" fillId="5" borderId="3" xfId="0" applyFont="1" applyFill="1" applyBorder="1" applyAlignment="1">
      <alignment horizontal="center"/>
    </xf>
    <xf numFmtId="0" fontId="7" fillId="0" borderId="14" xfId="0" applyFont="1" applyBorder="1" applyAlignment="1" applyProtection="1">
      <alignment horizontal="right" vertical="top" wrapText="1"/>
      <protection locked="0"/>
    </xf>
    <xf numFmtId="0" fontId="0" fillId="0" borderId="0" xfId="0" applyFill="1" applyProtection="1">
      <protection hidden="1"/>
    </xf>
    <xf numFmtId="0" fontId="7" fillId="0" borderId="33" xfId="0" applyFont="1" applyFill="1" applyBorder="1" applyAlignment="1" applyProtection="1">
      <alignment horizontal="center" vertical="top" wrapText="1"/>
      <protection hidden="1"/>
    </xf>
    <xf numFmtId="0" fontId="7" fillId="11" borderId="16" xfId="0" applyFont="1" applyFill="1" applyBorder="1" applyAlignment="1" applyProtection="1">
      <alignment horizontal="center" vertical="top" wrapText="1"/>
      <protection hidden="1"/>
    </xf>
    <xf numFmtId="0" fontId="0" fillId="12" borderId="3" xfId="0" applyFill="1" applyBorder="1"/>
    <xf numFmtId="0" fontId="0" fillId="12" borderId="3" xfId="0" applyFill="1" applyBorder="1" applyProtection="1">
      <protection hidden="1"/>
    </xf>
    <xf numFmtId="0" fontId="7" fillId="4" borderId="29" xfId="0" applyFont="1" applyFill="1" applyBorder="1" applyAlignment="1" applyProtection="1">
      <alignment horizontal="right" vertical="top" wrapText="1"/>
      <protection hidden="1"/>
    </xf>
    <xf numFmtId="0" fontId="0" fillId="0" borderId="15" xfId="0" applyFill="1" applyBorder="1" applyProtection="1">
      <protection hidden="1"/>
    </xf>
    <xf numFmtId="0" fontId="0" fillId="0" borderId="27" xfId="0" applyFill="1" applyBorder="1" applyProtection="1">
      <protection hidden="1"/>
    </xf>
    <xf numFmtId="0" fontId="12" fillId="5" borderId="9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left"/>
    </xf>
    <xf numFmtId="0" fontId="2" fillId="0" borderId="76" xfId="0" applyFont="1" applyBorder="1" applyAlignment="1" applyProtection="1">
      <alignment horizontal="justify" vertical="top" wrapText="1"/>
      <protection locked="0"/>
    </xf>
    <xf numFmtId="0" fontId="7" fillId="5" borderId="76" xfId="0" applyFont="1" applyFill="1" applyBorder="1" applyAlignment="1" applyProtection="1">
      <alignment horizontal="justify" vertical="top" wrapText="1"/>
      <protection hidden="1"/>
    </xf>
    <xf numFmtId="0" fontId="7" fillId="5" borderId="29" xfId="0" applyFont="1" applyFill="1" applyBorder="1" applyAlignment="1" applyProtection="1">
      <alignment horizontal="center" vertical="top"/>
      <protection hidden="1"/>
    </xf>
    <xf numFmtId="0" fontId="7" fillId="5" borderId="12" xfId="0" applyFont="1" applyFill="1" applyBorder="1" applyAlignment="1" applyProtection="1">
      <alignment horizontal="center" vertical="top"/>
      <protection hidden="1"/>
    </xf>
    <xf numFmtId="0" fontId="7" fillId="5" borderId="9" xfId="0" applyFont="1" applyFill="1" applyBorder="1" applyAlignment="1" applyProtection="1">
      <alignment horizontal="center" vertical="top"/>
      <protection hidden="1"/>
    </xf>
    <xf numFmtId="0" fontId="12" fillId="0" borderId="0" xfId="0" applyFont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6" fillId="0" borderId="12" xfId="0" applyFont="1" applyBorder="1" applyAlignment="1" applyProtection="1">
      <alignment horizontal="justify" vertical="top"/>
      <protection hidden="1"/>
    </xf>
    <xf numFmtId="0" fontId="7" fillId="0" borderId="9" xfId="0" applyFont="1" applyBorder="1" applyAlignment="1" applyProtection="1">
      <alignment horizontal="right" vertical="top"/>
      <protection locked="0"/>
    </xf>
    <xf numFmtId="0" fontId="7" fillId="0" borderId="39" xfId="0" applyFont="1" applyBorder="1" applyAlignment="1" applyProtection="1">
      <alignment horizontal="right" vertical="top"/>
      <protection locked="0"/>
    </xf>
    <xf numFmtId="0" fontId="7" fillId="0" borderId="34" xfId="0" applyFont="1" applyBorder="1" applyAlignment="1" applyProtection="1">
      <alignment horizontal="right" vertical="top"/>
      <protection locked="0"/>
    </xf>
    <xf numFmtId="0" fontId="71" fillId="0" borderId="21" xfId="0" applyFont="1" applyBorder="1" applyAlignment="1" applyProtection="1">
      <alignment vertical="top" wrapText="1"/>
      <protection hidden="1"/>
    </xf>
    <xf numFmtId="0" fontId="71" fillId="0" borderId="4" xfId="0" applyFont="1" applyBorder="1" applyAlignment="1" applyProtection="1">
      <alignment vertical="top" wrapText="1"/>
      <protection hidden="1"/>
    </xf>
    <xf numFmtId="0" fontId="12" fillId="2" borderId="3" xfId="0" applyFont="1" applyFill="1" applyBorder="1" applyAlignment="1" applyProtection="1">
      <alignment horizontal="justify" wrapText="1"/>
      <protection locked="0"/>
    </xf>
    <xf numFmtId="0" fontId="12" fillId="2" borderId="14" xfId="0" applyFont="1" applyFill="1" applyBorder="1" applyAlignment="1" applyProtection="1">
      <alignment horizontal="justify" wrapText="1"/>
      <protection locked="0"/>
    </xf>
    <xf numFmtId="0" fontId="12" fillId="2" borderId="4" xfId="0" applyFont="1" applyFill="1" applyBorder="1" applyAlignment="1" applyProtection="1">
      <alignment horizontal="justify" wrapText="1"/>
      <protection locked="0"/>
    </xf>
    <xf numFmtId="0" fontId="70" fillId="5" borderId="21" xfId="0" applyFont="1" applyFill="1" applyBorder="1" applyAlignment="1" applyProtection="1">
      <alignment horizontal="center" vertical="top" wrapText="1"/>
      <protection hidden="1"/>
    </xf>
    <xf numFmtId="0" fontId="70" fillId="5" borderId="22" xfId="0" applyFont="1" applyFill="1" applyBorder="1" applyAlignment="1" applyProtection="1">
      <alignment vertical="top" wrapText="1"/>
      <protection hidden="1"/>
    </xf>
    <xf numFmtId="0" fontId="70" fillId="5" borderId="14" xfId="0" applyFont="1" applyFill="1" applyBorder="1" applyAlignment="1" applyProtection="1">
      <alignment vertical="top" wrapText="1"/>
      <protection hidden="1"/>
    </xf>
    <xf numFmtId="0" fontId="7" fillId="5" borderId="39" xfId="0" applyFont="1" applyFill="1" applyBorder="1" applyAlignment="1" applyProtection="1">
      <alignment vertical="top" wrapText="1"/>
      <protection hidden="1"/>
    </xf>
    <xf numFmtId="0" fontId="7" fillId="4" borderId="5" xfId="0" applyFont="1" applyFill="1" applyBorder="1" applyAlignment="1" applyProtection="1">
      <alignment horizontal="right" vertical="top" wrapText="1"/>
      <protection hidden="1"/>
    </xf>
    <xf numFmtId="0" fontId="7" fillId="5" borderId="5" xfId="0" applyFont="1" applyFill="1" applyBorder="1" applyAlignment="1" applyProtection="1">
      <alignment vertical="top" wrapText="1"/>
      <protection hidden="1"/>
    </xf>
    <xf numFmtId="0" fontId="19" fillId="0" borderId="3" xfId="0" applyFont="1" applyBorder="1" applyAlignment="1">
      <alignment vertical="top"/>
    </xf>
    <xf numFmtId="0" fontId="6" fillId="7" borderId="45" xfId="0" applyFont="1" applyFill="1" applyBorder="1" applyAlignment="1" applyProtection="1">
      <alignment horizontal="left" wrapText="1"/>
      <protection locked="0"/>
    </xf>
    <xf numFmtId="0" fontId="45" fillId="7" borderId="20" xfId="0" applyFont="1" applyFill="1" applyBorder="1" applyAlignment="1" applyProtection="1">
      <alignment wrapText="1"/>
      <protection hidden="1"/>
    </xf>
    <xf numFmtId="0" fontId="19" fillId="0" borderId="34" xfId="0" applyFont="1" applyBorder="1" applyAlignment="1" applyProtection="1">
      <alignment horizontal="right"/>
      <protection locked="0"/>
    </xf>
    <xf numFmtId="0" fontId="17" fillId="5" borderId="9" xfId="0" applyFont="1" applyFill="1" applyBorder="1" applyAlignment="1" applyProtection="1">
      <alignment horizontal="center" vertical="top" wrapText="1"/>
      <protection hidden="1"/>
    </xf>
    <xf numFmtId="0" fontId="17" fillId="3" borderId="9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Border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horizontal="right" vertical="top" wrapText="1"/>
      <protection hidden="1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34" xfId="0" applyFont="1" applyBorder="1" applyAlignment="1" applyProtection="1">
      <alignment vertical="top" wrapText="1"/>
      <protection locked="0"/>
    </xf>
    <xf numFmtId="0" fontId="10" fillId="2" borderId="77" xfId="0" applyFont="1" applyFill="1" applyBorder="1" applyAlignment="1">
      <alignment vertical="top" wrapText="1"/>
    </xf>
    <xf numFmtId="0" fontId="16" fillId="7" borderId="18" xfId="0" applyFont="1" applyFill="1" applyBorder="1" applyAlignment="1" applyProtection="1">
      <alignment horizontal="left" vertical="top" wrapText="1"/>
      <protection hidden="1"/>
    </xf>
    <xf numFmtId="0" fontId="7" fillId="4" borderId="19" xfId="0" applyFont="1" applyFill="1" applyBorder="1" applyAlignment="1" applyProtection="1">
      <alignment horizontal="center" vertical="top" wrapText="1"/>
      <protection hidden="1"/>
    </xf>
    <xf numFmtId="0" fontId="7" fillId="4" borderId="20" xfId="0" applyFont="1" applyFill="1" applyBorder="1" applyAlignment="1" applyProtection="1">
      <alignment horizontal="right" vertical="top" wrapText="1"/>
      <protection hidden="1"/>
    </xf>
    <xf numFmtId="0" fontId="17" fillId="5" borderId="29" xfId="0" applyFont="1" applyFill="1" applyBorder="1" applyAlignment="1" applyProtection="1">
      <alignment horizontal="center" vertical="top" wrapText="1"/>
      <protection hidden="1"/>
    </xf>
    <xf numFmtId="0" fontId="17" fillId="5" borderId="14" xfId="0" applyFont="1" applyFill="1" applyBorder="1" applyAlignment="1" applyProtection="1">
      <alignment horizontal="center" vertical="top" wrapText="1"/>
      <protection hidden="1"/>
    </xf>
    <xf numFmtId="0" fontId="27" fillId="0" borderId="12" xfId="0" applyFont="1" applyBorder="1" applyAlignment="1" applyProtection="1">
      <alignment vertical="top" wrapText="1"/>
      <protection hidden="1"/>
    </xf>
    <xf numFmtId="0" fontId="30" fillId="0" borderId="4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protection hidden="1"/>
    </xf>
    <xf numFmtId="0" fontId="16" fillId="7" borderId="34" xfId="0" applyFont="1" applyFill="1" applyBorder="1" applyProtection="1">
      <protection hidden="1"/>
    </xf>
    <xf numFmtId="0" fontId="17" fillId="5" borderId="51" xfId="0" applyFont="1" applyFill="1" applyBorder="1" applyAlignment="1" applyProtection="1">
      <alignment horizontal="left" vertical="top" wrapText="1"/>
      <protection hidden="1"/>
    </xf>
    <xf numFmtId="0" fontId="17" fillId="7" borderId="4" xfId="0" applyFont="1" applyFill="1" applyBorder="1" applyAlignment="1" applyProtection="1">
      <alignment horizontal="left" vertical="top" wrapText="1"/>
      <protection hidden="1"/>
    </xf>
    <xf numFmtId="0" fontId="12" fillId="5" borderId="3" xfId="0" applyFont="1" applyFill="1" applyBorder="1" applyAlignment="1" applyProtection="1">
      <alignment vertical="top" wrapText="1"/>
      <protection hidden="1"/>
    </xf>
    <xf numFmtId="0" fontId="27" fillId="0" borderId="31" xfId="0" applyFont="1" applyBorder="1" applyAlignment="1" applyProtection="1">
      <alignment horizontal="justify" vertical="top" wrapText="1"/>
      <protection hidden="1"/>
    </xf>
    <xf numFmtId="0" fontId="7" fillId="0" borderId="0" xfId="0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0" fillId="0" borderId="21" xfId="0" applyBorder="1" applyProtection="1">
      <protection locked="0"/>
    </xf>
    <xf numFmtId="0" fontId="0" fillId="0" borderId="14" xfId="0" applyBorder="1" applyProtection="1">
      <protection locked="0"/>
    </xf>
    <xf numFmtId="0" fontId="19" fillId="4" borderId="35" xfId="0" applyFont="1" applyFill="1" applyBorder="1" applyAlignment="1" applyProtection="1">
      <alignment horizontal="right"/>
      <protection hidden="1"/>
    </xf>
    <xf numFmtId="0" fontId="7" fillId="0" borderId="52" xfId="0" applyFont="1" applyFill="1" applyBorder="1" applyAlignment="1" applyProtection="1">
      <alignment horizontal="center" vertical="top" wrapText="1"/>
      <protection hidden="1"/>
    </xf>
    <xf numFmtId="0" fontId="53" fillId="5" borderId="9" xfId="0" applyFont="1" applyFill="1" applyBorder="1" applyAlignment="1" applyProtection="1">
      <alignment horizontal="center" vertical="top" wrapText="1"/>
      <protection hidden="1"/>
    </xf>
    <xf numFmtId="0" fontId="7" fillId="11" borderId="70" xfId="0" applyFont="1" applyFill="1" applyBorder="1" applyAlignment="1" applyProtection="1">
      <alignment horizontal="center" vertical="top" wrapText="1"/>
      <protection hidden="1"/>
    </xf>
    <xf numFmtId="0" fontId="0" fillId="7" borderId="3" xfId="0" applyFill="1" applyBorder="1"/>
    <xf numFmtId="0" fontId="7" fillId="5" borderId="19" xfId="0" applyFont="1" applyFill="1" applyBorder="1" applyAlignment="1" applyProtection="1">
      <alignment vertical="top" wrapText="1"/>
      <protection hidden="1"/>
    </xf>
    <xf numFmtId="0" fontId="7" fillId="5" borderId="5" xfId="0" applyFont="1" applyFill="1" applyBorder="1" applyAlignment="1" applyProtection="1">
      <alignment vertical="top" wrapText="1"/>
      <protection hidden="1"/>
    </xf>
    <xf numFmtId="0" fontId="71" fillId="0" borderId="21" xfId="0" applyFont="1" applyBorder="1" applyAlignment="1" applyProtection="1">
      <alignment vertical="top" wrapText="1"/>
      <protection hidden="1"/>
    </xf>
    <xf numFmtId="0" fontId="71" fillId="0" borderId="4" xfId="0" applyFont="1" applyBorder="1" applyAlignment="1" applyProtection="1">
      <alignment vertical="top" wrapText="1"/>
      <protection hidden="1"/>
    </xf>
    <xf numFmtId="0" fontId="7" fillId="0" borderId="21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19" fillId="0" borderId="16" xfId="0" applyFont="1" applyBorder="1" applyAlignment="1" applyProtection="1">
      <alignment horizontal="left" wrapText="1"/>
      <protection locked="0"/>
    </xf>
    <xf numFmtId="0" fontId="19" fillId="0" borderId="27" xfId="0" applyFont="1" applyBorder="1" applyAlignment="1" applyProtection="1">
      <alignment horizontal="left" wrapText="1"/>
      <protection locked="0"/>
    </xf>
    <xf numFmtId="0" fontId="19" fillId="8" borderId="81" xfId="0" applyFont="1" applyFill="1" applyBorder="1" applyAlignment="1" applyProtection="1">
      <alignment wrapText="1"/>
      <protection hidden="1"/>
    </xf>
    <xf numFmtId="0" fontId="0" fillId="0" borderId="82" xfId="0" applyBorder="1" applyAlignment="1">
      <alignment wrapText="1"/>
    </xf>
    <xf numFmtId="0" fontId="0" fillId="0" borderId="83" xfId="0" applyBorder="1" applyAlignment="1">
      <alignment wrapText="1"/>
    </xf>
    <xf numFmtId="0" fontId="0" fillId="0" borderId="84" xfId="0" applyBorder="1" applyAlignment="1">
      <alignment wrapText="1"/>
    </xf>
    <xf numFmtId="0" fontId="5" fillId="5" borderId="85" xfId="0" applyFont="1" applyFill="1" applyBorder="1" applyAlignment="1" applyProtection="1">
      <alignment horizontal="center" wrapText="1"/>
      <protection hidden="1"/>
    </xf>
    <xf numFmtId="0" fontId="5" fillId="5" borderId="32" xfId="0" applyFont="1" applyFill="1" applyBorder="1" applyAlignment="1" applyProtection="1">
      <alignment horizontal="center" wrapText="1"/>
      <protection hidden="1"/>
    </xf>
    <xf numFmtId="0" fontId="5" fillId="5" borderId="80" xfId="0" applyFont="1" applyFill="1" applyBorder="1" applyAlignment="1" applyProtection="1">
      <alignment horizontal="center" wrapText="1"/>
      <protection hidden="1"/>
    </xf>
    <xf numFmtId="0" fontId="5" fillId="8" borderId="26" xfId="0" applyFont="1" applyFill="1" applyBorder="1" applyAlignment="1" applyProtection="1">
      <alignment horizontal="center" wrapText="1"/>
      <protection hidden="1"/>
    </xf>
    <xf numFmtId="0" fontId="0" fillId="0" borderId="29" xfId="0" applyBorder="1"/>
    <xf numFmtId="0" fontId="5" fillId="8" borderId="29" xfId="0" applyFont="1" applyFill="1" applyBorder="1" applyAlignment="1" applyProtection="1">
      <alignment horizontal="center" wrapText="1"/>
      <protection hidden="1"/>
    </xf>
    <xf numFmtId="0" fontId="7" fillId="7" borderId="19" xfId="0" applyFont="1" applyFill="1" applyBorder="1" applyAlignment="1" applyProtection="1">
      <alignment horizontal="justify" vertical="top" wrapText="1"/>
      <protection hidden="1"/>
    </xf>
    <xf numFmtId="0" fontId="7" fillId="7" borderId="5" xfId="0" applyFont="1" applyFill="1" applyBorder="1" applyAlignment="1" applyProtection="1">
      <alignment horizontal="justify" vertical="top" wrapText="1"/>
      <protection hidden="1"/>
    </xf>
    <xf numFmtId="0" fontId="12" fillId="5" borderId="17" xfId="0" applyFont="1" applyFill="1" applyBorder="1" applyAlignment="1" applyProtection="1">
      <alignment vertical="top" wrapText="1"/>
      <protection hidden="1"/>
    </xf>
    <xf numFmtId="0" fontId="12" fillId="5" borderId="52" xfId="0" applyFont="1" applyFill="1" applyBorder="1" applyAlignment="1" applyProtection="1">
      <alignment vertical="top" wrapText="1"/>
      <protection hidden="1"/>
    </xf>
    <xf numFmtId="0" fontId="12" fillId="5" borderId="45" xfId="0" applyFont="1" applyFill="1" applyBorder="1" applyAlignment="1" applyProtection="1">
      <alignment vertical="top" wrapText="1"/>
      <protection hidden="1"/>
    </xf>
    <xf numFmtId="0" fontId="7" fillId="5" borderId="20" xfId="0" applyFont="1" applyFill="1" applyBorder="1" applyAlignment="1" applyProtection="1">
      <alignment vertical="top" wrapText="1"/>
      <protection hidden="1"/>
    </xf>
    <xf numFmtId="0" fontId="7" fillId="5" borderId="19" xfId="0" applyFont="1" applyFill="1" applyBorder="1" applyAlignment="1" applyProtection="1">
      <alignment horizontal="justify" vertical="top" wrapText="1"/>
      <protection hidden="1"/>
    </xf>
    <xf numFmtId="0" fontId="7" fillId="5" borderId="5" xfId="0" applyFont="1" applyFill="1" applyBorder="1" applyAlignment="1" applyProtection="1">
      <alignment horizontal="justify" vertical="top" wrapText="1"/>
      <protection hidden="1"/>
    </xf>
    <xf numFmtId="0" fontId="7" fillId="7" borderId="17" xfId="0" applyFont="1" applyFill="1" applyBorder="1" applyAlignment="1" applyProtection="1">
      <alignment horizontal="center" vertical="top" wrapText="1"/>
      <protection hidden="1"/>
    </xf>
    <xf numFmtId="0" fontId="7" fillId="7" borderId="45" xfId="0" applyFont="1" applyFill="1" applyBorder="1" applyAlignment="1" applyProtection="1">
      <alignment horizontal="center" vertical="top" wrapText="1"/>
      <protection hidden="1"/>
    </xf>
    <xf numFmtId="0" fontId="7" fillId="5" borderId="63" xfId="0" applyFont="1" applyFill="1" applyBorder="1" applyAlignment="1" applyProtection="1">
      <alignment horizontal="center" vertical="top" wrapText="1"/>
      <protection hidden="1"/>
    </xf>
    <xf numFmtId="0" fontId="7" fillId="5" borderId="39" xfId="0" applyFont="1" applyFill="1" applyBorder="1" applyAlignment="1" applyProtection="1">
      <alignment horizontal="center" vertical="top" wrapText="1"/>
      <protection hidden="1"/>
    </xf>
    <xf numFmtId="0" fontId="7" fillId="5" borderId="9" xfId="0" applyFont="1" applyFill="1" applyBorder="1" applyAlignment="1" applyProtection="1">
      <alignment horizontal="center" vertical="top" wrapText="1"/>
      <protection hidden="1"/>
    </xf>
    <xf numFmtId="1" fontId="7" fillId="4" borderId="19" xfId="0" applyNumberFormat="1" applyFont="1" applyFill="1" applyBorder="1" applyAlignment="1" applyProtection="1">
      <alignment horizontal="right" vertical="top" wrapText="1"/>
      <protection hidden="1"/>
    </xf>
    <xf numFmtId="1" fontId="7" fillId="4" borderId="5" xfId="0" applyNumberFormat="1" applyFont="1" applyFill="1" applyBorder="1" applyAlignment="1" applyProtection="1">
      <alignment horizontal="right" vertical="top" wrapText="1"/>
      <protection hidden="1"/>
    </xf>
    <xf numFmtId="0" fontId="7" fillId="5" borderId="16" xfId="0" applyFont="1" applyFill="1" applyBorder="1" applyAlignment="1" applyProtection="1">
      <alignment horizontal="center" vertical="top" wrapText="1"/>
      <protection hidden="1"/>
    </xf>
    <xf numFmtId="0" fontId="0" fillId="0" borderId="15" xfId="0" applyBorder="1" applyAlignment="1" applyProtection="1">
      <alignment horizontal="center" vertical="top" wrapText="1"/>
      <protection hidden="1"/>
    </xf>
    <xf numFmtId="0" fontId="0" fillId="0" borderId="27" xfId="0" applyBorder="1" applyAlignment="1" applyProtection="1">
      <alignment horizontal="center" vertical="top" wrapText="1"/>
      <protection hidden="1"/>
    </xf>
    <xf numFmtId="0" fontId="5" fillId="5" borderId="16" xfId="0" applyFont="1" applyFill="1" applyBorder="1" applyAlignment="1" applyProtection="1">
      <alignment horizontal="center" vertical="top" wrapText="1"/>
      <protection hidden="1"/>
    </xf>
    <xf numFmtId="0" fontId="7" fillId="7" borderId="53" xfId="0" applyFont="1" applyFill="1" applyBorder="1" applyAlignment="1" applyProtection="1">
      <alignment horizontal="center" vertical="top" wrapText="1"/>
      <protection hidden="1"/>
    </xf>
    <xf numFmtId="0" fontId="7" fillId="7" borderId="11" xfId="0" applyFont="1" applyFill="1" applyBorder="1" applyAlignment="1" applyProtection="1">
      <alignment horizontal="center" vertical="top" wrapText="1"/>
      <protection hidden="1"/>
    </xf>
    <xf numFmtId="0" fontId="53" fillId="5" borderId="78" xfId="0" applyFont="1" applyFill="1" applyBorder="1" applyAlignment="1" applyProtection="1">
      <alignment horizontal="center" vertical="top" wrapText="1"/>
      <protection hidden="1"/>
    </xf>
    <xf numFmtId="0" fontId="53" fillId="5" borderId="79" xfId="0" applyFont="1" applyFill="1" applyBorder="1" applyAlignment="1" applyProtection="1">
      <alignment horizontal="center" vertical="top" wrapText="1"/>
      <protection hidden="1"/>
    </xf>
    <xf numFmtId="0" fontId="7" fillId="5" borderId="53" xfId="0" applyFont="1" applyFill="1" applyBorder="1" applyAlignment="1" applyProtection="1">
      <alignment horizontal="center" vertical="top" wrapText="1"/>
      <protection hidden="1"/>
    </xf>
    <xf numFmtId="0" fontId="7" fillId="5" borderId="28" xfId="0" applyFont="1" applyFill="1" applyBorder="1" applyAlignment="1" applyProtection="1">
      <alignment horizontal="center" vertical="top" wrapText="1"/>
      <protection hidden="1"/>
    </xf>
    <xf numFmtId="0" fontId="7" fillId="7" borderId="26" xfId="0" applyFont="1" applyFill="1" applyBorder="1" applyAlignment="1" applyProtection="1">
      <alignment horizontal="center" vertical="top" wrapText="1"/>
      <protection hidden="1"/>
    </xf>
    <xf numFmtId="0" fontId="5" fillId="5" borderId="66" xfId="0" applyFont="1" applyFill="1" applyBorder="1" applyAlignment="1" applyProtection="1">
      <alignment horizontal="center" vertical="top" wrapText="1"/>
      <protection hidden="1"/>
    </xf>
    <xf numFmtId="0" fontId="5" fillId="5" borderId="46" xfId="0" applyFont="1" applyFill="1" applyBorder="1" applyAlignment="1" applyProtection="1">
      <alignment horizontal="center" vertical="top" wrapText="1"/>
      <protection hidden="1"/>
    </xf>
    <xf numFmtId="0" fontId="5" fillId="5" borderId="19" xfId="0" applyFont="1" applyFill="1" applyBorder="1" applyAlignment="1" applyProtection="1">
      <alignment horizontal="center" vertical="top" wrapText="1"/>
      <protection hidden="1"/>
    </xf>
    <xf numFmtId="0" fontId="5" fillId="5" borderId="5" xfId="0" applyFont="1" applyFill="1" applyBorder="1" applyAlignment="1" applyProtection="1">
      <alignment horizontal="center" vertical="top" wrapText="1"/>
      <protection hidden="1"/>
    </xf>
    <xf numFmtId="0" fontId="5" fillId="1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5" fillId="5" borderId="19" xfId="0" applyFont="1" applyFill="1" applyBorder="1" applyAlignment="1" applyProtection="1">
      <alignment horizontal="center" wrapText="1"/>
      <protection hidden="1"/>
    </xf>
    <xf numFmtId="0" fontId="5" fillId="5" borderId="20" xfId="0" applyFont="1" applyFill="1" applyBorder="1" applyAlignment="1" applyProtection="1">
      <alignment horizontal="center" wrapText="1"/>
      <protection hidden="1"/>
    </xf>
    <xf numFmtId="0" fontId="5" fillId="5" borderId="5" xfId="0" applyFont="1" applyFill="1" applyBorder="1" applyAlignment="1" applyProtection="1">
      <alignment horizontal="center" wrapText="1"/>
      <protection hidden="1"/>
    </xf>
    <xf numFmtId="0" fontId="7" fillId="5" borderId="21" xfId="0" applyFont="1" applyFill="1" applyBorder="1" applyAlignment="1" applyProtection="1">
      <alignment horizontal="justify" wrapText="1"/>
      <protection hidden="1"/>
    </xf>
    <xf numFmtId="0" fontId="7" fillId="5" borderId="4" xfId="0" applyFont="1" applyFill="1" applyBorder="1" applyAlignment="1" applyProtection="1">
      <alignment horizontal="justify" wrapText="1"/>
      <protection hidden="1"/>
    </xf>
    <xf numFmtId="0" fontId="7" fillId="5" borderId="21" xfId="0" applyFont="1" applyFill="1" applyBorder="1" applyAlignment="1" applyProtection="1">
      <alignment horizontal="center" wrapText="1"/>
      <protection hidden="1"/>
    </xf>
    <xf numFmtId="0" fontId="7" fillId="5" borderId="4" xfId="0" applyFont="1" applyFill="1" applyBorder="1" applyAlignment="1" applyProtection="1">
      <alignment horizontal="center" wrapText="1"/>
      <protection hidden="1"/>
    </xf>
    <xf numFmtId="0" fontId="7" fillId="3" borderId="21" xfId="0" applyFont="1" applyFill="1" applyBorder="1" applyAlignment="1" applyProtection="1">
      <alignment horizontal="center" wrapText="1"/>
      <protection hidden="1"/>
    </xf>
    <xf numFmtId="0" fontId="7" fillId="3" borderId="4" xfId="0" applyFont="1" applyFill="1" applyBorder="1" applyAlignment="1" applyProtection="1">
      <alignment horizontal="center" wrapText="1"/>
      <protection hidden="1"/>
    </xf>
    <xf numFmtId="0" fontId="7" fillId="2" borderId="17" xfId="0" applyFont="1" applyFill="1" applyBorder="1" applyAlignment="1" applyProtection="1">
      <alignment horizontal="left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7" fillId="2" borderId="19" xfId="0" applyFont="1" applyFill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7" fillId="2" borderId="26" xfId="0" applyFont="1" applyFill="1" applyBorder="1" applyAlignment="1" applyProtection="1">
      <alignment horizont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7" fillId="4" borderId="19" xfId="0" applyFont="1" applyFill="1" applyBorder="1" applyAlignment="1" applyProtection="1">
      <alignment horizontal="right" vertical="top" wrapText="1"/>
      <protection hidden="1"/>
    </xf>
    <xf numFmtId="0" fontId="7" fillId="4" borderId="5" xfId="0" applyFont="1" applyFill="1" applyBorder="1" applyAlignment="1" applyProtection="1">
      <alignment horizontal="right" vertical="top" wrapText="1"/>
      <protection hidden="1"/>
    </xf>
    <xf numFmtId="0" fontId="7" fillId="5" borderId="66" xfId="0" applyFont="1" applyFill="1" applyBorder="1" applyAlignment="1" applyProtection="1">
      <alignment horizontal="justify" vertical="top" wrapText="1"/>
      <protection hidden="1"/>
    </xf>
    <xf numFmtId="0" fontId="7" fillId="5" borderId="88" xfId="0" applyFont="1" applyFill="1" applyBorder="1" applyAlignment="1" applyProtection="1">
      <alignment horizontal="justify" vertical="top" wrapText="1"/>
      <protection hidden="1"/>
    </xf>
    <xf numFmtId="0" fontId="7" fillId="5" borderId="46" xfId="0" applyFont="1" applyFill="1" applyBorder="1" applyAlignment="1" applyProtection="1">
      <alignment horizontal="justify" vertical="top" wrapText="1"/>
      <protection hidden="1"/>
    </xf>
    <xf numFmtId="0" fontId="19" fillId="5" borderId="19" xfId="0" applyFont="1" applyFill="1" applyBorder="1" applyAlignment="1" applyProtection="1">
      <alignment wrapText="1"/>
      <protection hidden="1"/>
    </xf>
    <xf numFmtId="0" fontId="0" fillId="0" borderId="20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7" fillId="5" borderId="63" xfId="0" applyFont="1" applyFill="1" applyBorder="1" applyAlignment="1" applyProtection="1">
      <alignment vertical="top" wrapText="1"/>
      <protection hidden="1"/>
    </xf>
    <xf numFmtId="0" fontId="7" fillId="5" borderId="39" xfId="0" applyFont="1" applyFill="1" applyBorder="1" applyAlignment="1" applyProtection="1">
      <alignment vertical="top" wrapText="1"/>
      <protection hidden="1"/>
    </xf>
    <xf numFmtId="0" fontId="7" fillId="5" borderId="9" xfId="0" applyFont="1" applyFill="1" applyBorder="1" applyAlignment="1" applyProtection="1">
      <alignment vertical="top" wrapText="1"/>
      <protection hidden="1"/>
    </xf>
    <xf numFmtId="0" fontId="7" fillId="5" borderId="69" xfId="0" applyFont="1" applyFill="1" applyBorder="1" applyAlignment="1" applyProtection="1">
      <alignment vertical="top" wrapText="1"/>
      <protection hidden="1"/>
    </xf>
    <xf numFmtId="0" fontId="7" fillId="5" borderId="86" xfId="0" applyFont="1" applyFill="1" applyBorder="1" applyAlignment="1" applyProtection="1">
      <alignment vertical="top" wrapText="1"/>
      <protection hidden="1"/>
    </xf>
    <xf numFmtId="0" fontId="7" fillId="5" borderId="87" xfId="0" applyFont="1" applyFill="1" applyBorder="1" applyAlignment="1" applyProtection="1">
      <alignment vertical="top" wrapText="1"/>
      <protection hidden="1"/>
    </xf>
    <xf numFmtId="0" fontId="7" fillId="5" borderId="66" xfId="0" applyFont="1" applyFill="1" applyBorder="1" applyAlignment="1" applyProtection="1">
      <alignment horizontal="center" vertical="top" wrapText="1"/>
      <protection hidden="1"/>
    </xf>
    <xf numFmtId="0" fontId="7" fillId="5" borderId="88" xfId="0" applyFont="1" applyFill="1" applyBorder="1" applyAlignment="1" applyProtection="1">
      <alignment horizontal="center" vertical="top" wrapText="1"/>
      <protection hidden="1"/>
    </xf>
    <xf numFmtId="0" fontId="7" fillId="5" borderId="46" xfId="0" applyFont="1" applyFill="1" applyBorder="1" applyAlignment="1" applyProtection="1">
      <alignment horizontal="center" vertical="top" wrapText="1"/>
      <protection hidden="1"/>
    </xf>
    <xf numFmtId="0" fontId="7" fillId="5" borderId="89" xfId="0" applyFont="1" applyFill="1" applyBorder="1" applyAlignment="1" applyProtection="1">
      <alignment horizontal="center" vertical="top" wrapText="1"/>
      <protection hidden="1"/>
    </xf>
    <xf numFmtId="0" fontId="7" fillId="5" borderId="18" xfId="0" applyFont="1" applyFill="1" applyBorder="1" applyAlignment="1" applyProtection="1">
      <alignment horizontal="center" vertical="top" wrapText="1"/>
      <protection hidden="1"/>
    </xf>
    <xf numFmtId="0" fontId="0" fillId="0" borderId="12" xfId="0" applyBorder="1" applyAlignment="1" applyProtection="1">
      <alignment horizontal="center" vertical="top" wrapText="1"/>
      <protection hidden="1"/>
    </xf>
    <xf numFmtId="0" fontId="0" fillId="0" borderId="29" xfId="0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 vertical="top" wrapText="1"/>
      <protection hidden="1"/>
    </xf>
    <xf numFmtId="0" fontId="7" fillId="5" borderId="90" xfId="0" applyFont="1" applyFill="1" applyBorder="1" applyAlignment="1" applyProtection="1">
      <alignment horizontal="center" vertical="top" wrapText="1"/>
      <protection hidden="1"/>
    </xf>
    <xf numFmtId="0" fontId="0" fillId="5" borderId="11" xfId="0" applyFill="1" applyBorder="1" applyAlignment="1" applyProtection="1">
      <alignment horizontal="center" wrapText="1"/>
      <protection hidden="1"/>
    </xf>
    <xf numFmtId="0" fontId="7" fillId="5" borderId="19" xfId="0" applyFont="1" applyFill="1" applyBorder="1" applyAlignment="1" applyProtection="1">
      <alignment horizontal="center" vertical="top" wrapText="1"/>
      <protection hidden="1"/>
    </xf>
    <xf numFmtId="0" fontId="7" fillId="5" borderId="20" xfId="0" applyFont="1" applyFill="1" applyBorder="1" applyAlignment="1" applyProtection="1">
      <alignment horizontal="center" vertical="top" wrapText="1"/>
      <protection hidden="1"/>
    </xf>
    <xf numFmtId="0" fontId="19" fillId="5" borderId="53" xfId="0" applyFont="1" applyFill="1" applyBorder="1" applyAlignment="1" applyProtection="1">
      <alignment horizontal="center" wrapText="1"/>
      <protection hidden="1"/>
    </xf>
    <xf numFmtId="0" fontId="19" fillId="0" borderId="11" xfId="0" applyFont="1" applyBorder="1" applyAlignment="1" applyProtection="1">
      <alignment horizontal="center" wrapText="1"/>
      <protection hidden="1"/>
    </xf>
    <xf numFmtId="0" fontId="7" fillId="5" borderId="36" xfId="0" applyFont="1" applyFill="1" applyBorder="1" applyAlignment="1" applyProtection="1">
      <alignment horizontal="center" vertical="top" wrapText="1"/>
      <protection hidden="1"/>
    </xf>
    <xf numFmtId="0" fontId="7" fillId="5" borderId="71" xfId="0" applyFont="1" applyFill="1" applyBorder="1" applyAlignment="1" applyProtection="1">
      <alignment horizontal="center" vertical="top" wrapText="1"/>
      <protection hidden="1"/>
    </xf>
    <xf numFmtId="0" fontId="7" fillId="5" borderId="32" xfId="0" applyFont="1" applyFill="1" applyBorder="1" applyAlignment="1" applyProtection="1">
      <alignment horizontal="center" vertical="top" wrapText="1"/>
      <protection hidden="1"/>
    </xf>
    <xf numFmtId="0" fontId="7" fillId="5" borderId="80" xfId="0" applyFont="1" applyFill="1" applyBorder="1" applyAlignment="1" applyProtection="1">
      <alignment horizontal="center" vertical="top" wrapText="1"/>
      <protection hidden="1"/>
    </xf>
    <xf numFmtId="0" fontId="7" fillId="5" borderId="12" xfId="0" applyFont="1" applyFill="1" applyBorder="1" applyAlignment="1" applyProtection="1">
      <alignment horizontal="center" vertical="top" wrapText="1"/>
      <protection hidden="1"/>
    </xf>
    <xf numFmtId="0" fontId="7" fillId="5" borderId="56" xfId="0" applyFont="1" applyFill="1" applyBorder="1" applyAlignment="1" applyProtection="1">
      <alignment horizontal="center" vertical="top" wrapText="1"/>
      <protection hidden="1"/>
    </xf>
    <xf numFmtId="0" fontId="7" fillId="5" borderId="31" xfId="0" applyFont="1" applyFill="1" applyBorder="1" applyAlignment="1" applyProtection="1">
      <alignment horizontal="center" vertical="top" wrapText="1"/>
      <protection hidden="1"/>
    </xf>
    <xf numFmtId="0" fontId="7" fillId="5" borderId="118" xfId="0" applyFont="1" applyFill="1" applyBorder="1" applyAlignment="1" applyProtection="1">
      <alignment horizontal="center" vertical="top" wrapText="1"/>
      <protection hidden="1"/>
    </xf>
    <xf numFmtId="0" fontId="7" fillId="5" borderId="65" xfId="0" applyFont="1" applyFill="1" applyBorder="1" applyAlignment="1" applyProtection="1">
      <alignment horizontal="center" vertical="top" wrapText="1"/>
      <protection hidden="1"/>
    </xf>
    <xf numFmtId="0" fontId="7" fillId="3" borderId="57" xfId="0" applyFont="1" applyFill="1" applyBorder="1" applyAlignment="1" applyProtection="1">
      <alignment horizontal="justify" vertical="top" wrapText="1"/>
      <protection hidden="1"/>
    </xf>
    <xf numFmtId="0" fontId="7" fillId="3" borderId="91" xfId="0" applyFont="1" applyFill="1" applyBorder="1" applyAlignment="1" applyProtection="1">
      <alignment horizontal="justify" vertical="top" wrapText="1"/>
      <protection hidden="1"/>
    </xf>
    <xf numFmtId="0" fontId="7" fillId="3" borderId="21" xfId="0" applyFont="1" applyFill="1" applyBorder="1" applyAlignment="1" applyProtection="1">
      <alignment horizontal="center" vertical="top" wrapText="1"/>
      <protection hidden="1"/>
    </xf>
    <xf numFmtId="0" fontId="0" fillId="0" borderId="4" xfId="0" applyBorder="1" applyAlignment="1">
      <alignment wrapText="1"/>
    </xf>
    <xf numFmtId="0" fontId="7" fillId="5" borderId="69" xfId="0" applyFont="1" applyFill="1" applyBorder="1" applyAlignment="1" applyProtection="1">
      <alignment horizontal="justify" vertical="top" wrapText="1"/>
      <protection hidden="1"/>
    </xf>
    <xf numFmtId="0" fontId="7" fillId="5" borderId="86" xfId="0" applyFont="1" applyFill="1" applyBorder="1" applyAlignment="1" applyProtection="1">
      <alignment horizontal="justify" vertical="top" wrapText="1"/>
      <protection hidden="1"/>
    </xf>
    <xf numFmtId="0" fontId="0" fillId="0" borderId="86" xfId="0" applyBorder="1" applyAlignment="1" applyProtection="1">
      <alignment wrapText="1"/>
      <protection hidden="1"/>
    </xf>
    <xf numFmtId="0" fontId="0" fillId="0" borderId="87" xfId="0" applyBorder="1" applyAlignment="1">
      <alignment wrapText="1"/>
    </xf>
    <xf numFmtId="0" fontId="7" fillId="5" borderId="63" xfId="0" applyFont="1" applyFill="1" applyBorder="1" applyAlignment="1" applyProtection="1">
      <alignment horizontal="justify" vertical="top" wrapText="1"/>
      <protection hidden="1"/>
    </xf>
    <xf numFmtId="0" fontId="7" fillId="5" borderId="0" xfId="0" applyFont="1" applyFill="1" applyBorder="1" applyAlignment="1" applyProtection="1">
      <alignment horizontal="justify" vertical="top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29" xfId="0" applyBorder="1" applyAlignment="1">
      <alignment wrapText="1"/>
    </xf>
    <xf numFmtId="0" fontId="7" fillId="5" borderId="85" xfId="0" applyFont="1" applyFill="1" applyBorder="1" applyAlignment="1" applyProtection="1">
      <alignment horizontal="center" wrapText="1"/>
      <protection hidden="1"/>
    </xf>
    <xf numFmtId="0" fontId="7" fillId="5" borderId="93" xfId="0" applyFont="1" applyFill="1" applyBorder="1" applyAlignment="1" applyProtection="1">
      <alignment horizontal="center" wrapText="1"/>
      <protection hidden="1"/>
    </xf>
    <xf numFmtId="0" fontId="7" fillId="5" borderId="87" xfId="0" applyFont="1" applyFill="1" applyBorder="1" applyAlignment="1" applyProtection="1">
      <alignment horizontal="justify" vertical="top" wrapText="1"/>
      <protection hidden="1"/>
    </xf>
    <xf numFmtId="0" fontId="0" fillId="0" borderId="63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88" xfId="0" applyBorder="1" applyAlignment="1" applyProtection="1">
      <alignment wrapText="1"/>
      <protection hidden="1"/>
    </xf>
    <xf numFmtId="0" fontId="0" fillId="0" borderId="46" xfId="0" applyBorder="1" applyAlignment="1" applyProtection="1">
      <alignment wrapText="1"/>
      <protection hidden="1"/>
    </xf>
    <xf numFmtId="0" fontId="7" fillId="3" borderId="36" xfId="0" applyFont="1" applyFill="1" applyBorder="1" applyAlignment="1" applyProtection="1">
      <alignment horizontal="center" vertical="top" wrapText="1"/>
      <protection hidden="1"/>
    </xf>
    <xf numFmtId="0" fontId="0" fillId="0" borderId="12" xfId="0" applyBorder="1" applyAlignment="1">
      <alignment vertical="top" wrapText="1"/>
    </xf>
    <xf numFmtId="0" fontId="7" fillId="5" borderId="92" xfId="0" applyFont="1" applyFill="1" applyBorder="1" applyAlignment="1" applyProtection="1">
      <alignment horizontal="center" wrapText="1"/>
      <protection hidden="1"/>
    </xf>
    <xf numFmtId="0" fontId="7" fillId="5" borderId="69" xfId="0" applyFont="1" applyFill="1" applyBorder="1" applyAlignment="1" applyProtection="1">
      <alignment horizontal="center" vertical="top" wrapText="1"/>
      <protection hidden="1"/>
    </xf>
    <xf numFmtId="0" fontId="7" fillId="5" borderId="86" xfId="0" applyFont="1" applyFill="1" applyBorder="1" applyAlignment="1" applyProtection="1">
      <alignment horizontal="center" vertical="top" wrapText="1"/>
      <protection hidden="1"/>
    </xf>
    <xf numFmtId="0" fontId="7" fillId="5" borderId="87" xfId="0" applyFont="1" applyFill="1" applyBorder="1" applyAlignment="1" applyProtection="1">
      <alignment horizontal="center" vertical="top" wrapText="1"/>
      <protection hidden="1"/>
    </xf>
    <xf numFmtId="0" fontId="7" fillId="5" borderId="66" xfId="0" applyFont="1" applyFill="1" applyBorder="1" applyAlignment="1" applyProtection="1">
      <alignment vertical="top" wrapText="1"/>
      <protection hidden="1"/>
    </xf>
    <xf numFmtId="0" fontId="7" fillId="5" borderId="88" xfId="0" applyFont="1" applyFill="1" applyBorder="1" applyAlignment="1" applyProtection="1">
      <alignment vertical="top" wrapText="1"/>
      <protection hidden="1"/>
    </xf>
    <xf numFmtId="0" fontId="7" fillId="5" borderId="46" xfId="0" applyFont="1" applyFill="1" applyBorder="1" applyAlignment="1" applyProtection="1">
      <alignment vertical="top" wrapText="1"/>
      <protection hidden="1"/>
    </xf>
    <xf numFmtId="0" fontId="7" fillId="5" borderId="112" xfId="0" applyFont="1" applyFill="1" applyBorder="1" applyAlignment="1" applyProtection="1">
      <alignment horizontal="center" vertical="top" wrapText="1"/>
      <protection hidden="1"/>
    </xf>
    <xf numFmtId="0" fontId="19" fillId="5" borderId="113" xfId="0" applyFont="1" applyFill="1" applyBorder="1" applyAlignment="1" applyProtection="1">
      <alignment horizontal="center" vertical="top" wrapText="1"/>
      <protection hidden="1"/>
    </xf>
    <xf numFmtId="0" fontId="19" fillId="5" borderId="49" xfId="0" applyFont="1" applyFill="1" applyBorder="1" applyAlignment="1" applyProtection="1">
      <alignment horizontal="center" vertical="top" wrapText="1"/>
      <protection hidden="1"/>
    </xf>
    <xf numFmtId="0" fontId="7" fillId="5" borderId="111" xfId="0" applyFont="1" applyFill="1" applyBorder="1" applyAlignment="1" applyProtection="1">
      <alignment horizontal="center" vertical="top" wrapText="1"/>
      <protection hidden="1"/>
    </xf>
    <xf numFmtId="0" fontId="7" fillId="5" borderId="52" xfId="0" applyFont="1" applyFill="1" applyBorder="1" applyAlignment="1" applyProtection="1">
      <alignment horizontal="center" vertical="top" wrapText="1"/>
      <protection hidden="1"/>
    </xf>
    <xf numFmtId="0" fontId="7" fillId="5" borderId="45" xfId="0" applyFont="1" applyFill="1" applyBorder="1" applyAlignment="1" applyProtection="1">
      <alignment horizontal="center" vertical="top" wrapText="1"/>
      <protection hidden="1"/>
    </xf>
    <xf numFmtId="0" fontId="7" fillId="5" borderId="41" xfId="0" applyFont="1" applyFill="1" applyBorder="1" applyAlignment="1" applyProtection="1">
      <alignment horizontal="center" vertical="top" wrapText="1"/>
      <protection hidden="1"/>
    </xf>
    <xf numFmtId="0" fontId="7" fillId="5" borderId="19" xfId="0" applyFont="1" applyFill="1" applyBorder="1" applyAlignment="1">
      <alignment vertical="top" wrapText="1"/>
    </xf>
    <xf numFmtId="0" fontId="7" fillId="5" borderId="20" xfId="0" applyFont="1" applyFill="1" applyBorder="1" applyAlignment="1">
      <alignment vertical="top" wrapText="1"/>
    </xf>
    <xf numFmtId="0" fontId="7" fillId="5" borderId="5" xfId="0" applyFont="1" applyFill="1" applyBorder="1" applyAlignment="1">
      <alignment vertical="top" wrapText="1"/>
    </xf>
    <xf numFmtId="0" fontId="7" fillId="5" borderId="89" xfId="0" applyFont="1" applyFill="1" applyBorder="1" applyAlignment="1" applyProtection="1">
      <alignment horizontal="justify" vertical="top" wrapText="1"/>
      <protection hidden="1"/>
    </xf>
    <xf numFmtId="0" fontId="7" fillId="5" borderId="9" xfId="0" applyFont="1" applyFill="1" applyBorder="1" applyAlignment="1" applyProtection="1">
      <alignment horizontal="justify" vertical="top" wrapText="1"/>
      <protection hidden="1"/>
    </xf>
    <xf numFmtId="0" fontId="7" fillId="0" borderId="94" xfId="0" applyFont="1" applyBorder="1" applyAlignment="1" applyProtection="1">
      <alignment horizontal="right" vertical="top" wrapText="1"/>
      <protection locked="0"/>
    </xf>
    <xf numFmtId="0" fontId="0" fillId="0" borderId="95" xfId="0" applyBorder="1" applyAlignment="1" applyProtection="1">
      <alignment horizontal="right" vertical="top" wrapText="1"/>
      <protection locked="0"/>
    </xf>
    <xf numFmtId="0" fontId="7" fillId="0" borderId="71" xfId="0" applyFont="1" applyBorder="1" applyAlignment="1" applyProtection="1">
      <alignment horizontal="right" vertical="top" wrapText="1"/>
      <protection locked="0"/>
    </xf>
    <xf numFmtId="0" fontId="0" fillId="0" borderId="80" xfId="0" applyBorder="1" applyAlignment="1" applyProtection="1">
      <alignment horizontal="right" vertical="top" wrapText="1"/>
      <protection locked="0"/>
    </xf>
    <xf numFmtId="0" fontId="0" fillId="0" borderId="96" xfId="0" applyBorder="1" applyAlignment="1" applyProtection="1">
      <alignment horizontal="right" vertical="top" wrapText="1"/>
      <protection locked="0"/>
    </xf>
    <xf numFmtId="0" fontId="17" fillId="5" borderId="99" xfId="0" applyFont="1" applyFill="1" applyBorder="1" applyAlignment="1" applyProtection="1">
      <alignment horizontal="center" vertical="top" wrapText="1"/>
      <protection hidden="1"/>
    </xf>
    <xf numFmtId="0" fontId="19" fillId="5" borderId="86" xfId="0" applyFont="1" applyFill="1" applyBorder="1" applyAlignment="1" applyProtection="1">
      <alignment horizontal="center"/>
      <protection hidden="1"/>
    </xf>
    <xf numFmtId="0" fontId="19" fillId="5" borderId="87" xfId="0" applyFont="1" applyFill="1" applyBorder="1" applyAlignment="1" applyProtection="1">
      <alignment horizontal="center"/>
      <protection hidden="1"/>
    </xf>
    <xf numFmtId="0" fontId="19" fillId="5" borderId="26" xfId="0" applyFont="1" applyFill="1" applyBorder="1" applyAlignment="1" applyProtection="1">
      <alignment horizontal="center"/>
      <protection hidden="1"/>
    </xf>
    <xf numFmtId="0" fontId="19" fillId="5" borderId="0" xfId="0" applyFont="1" applyFill="1" applyAlignment="1" applyProtection="1">
      <alignment horizontal="center"/>
      <protection hidden="1"/>
    </xf>
    <xf numFmtId="0" fontId="19" fillId="5" borderId="29" xfId="0" applyFont="1" applyFill="1" applyBorder="1" applyAlignment="1" applyProtection="1">
      <alignment horizontal="center"/>
      <protection hidden="1"/>
    </xf>
    <xf numFmtId="0" fontId="19" fillId="5" borderId="100" xfId="0" applyFont="1" applyFill="1" applyBorder="1" applyAlignment="1" applyProtection="1">
      <alignment horizontal="center"/>
      <protection hidden="1"/>
    </xf>
    <xf numFmtId="0" fontId="19" fillId="5" borderId="39" xfId="0" applyFont="1" applyFill="1" applyBorder="1" applyAlignment="1" applyProtection="1">
      <alignment horizontal="center"/>
      <protection hidden="1"/>
    </xf>
    <xf numFmtId="0" fontId="19" fillId="5" borderId="9" xfId="0" applyFont="1" applyFill="1" applyBorder="1" applyAlignment="1" applyProtection="1">
      <alignment horizontal="center"/>
      <protection hidden="1"/>
    </xf>
    <xf numFmtId="0" fontId="7" fillId="5" borderId="39" xfId="0" applyFont="1" applyFill="1" applyBorder="1" applyAlignment="1" applyProtection="1">
      <alignment horizontal="justify" vertical="top" wrapText="1"/>
      <protection hidden="1"/>
    </xf>
    <xf numFmtId="0" fontId="7" fillId="0" borderId="101" xfId="0" applyFont="1" applyBorder="1" applyAlignment="1" applyProtection="1">
      <alignment horizontal="right" vertical="top" wrapText="1"/>
      <protection locked="0"/>
    </xf>
    <xf numFmtId="0" fontId="0" fillId="0" borderId="51" xfId="0" applyBorder="1" applyAlignment="1" applyProtection="1">
      <alignment horizontal="right" vertical="top" wrapText="1"/>
      <protection locked="0"/>
    </xf>
    <xf numFmtId="0" fontId="7" fillId="0" borderId="102" xfId="0" applyFont="1" applyBorder="1" applyAlignment="1" applyProtection="1">
      <alignment horizontal="right" vertical="top" wrapText="1"/>
      <protection locked="0"/>
    </xf>
    <xf numFmtId="0" fontId="0" fillId="0" borderId="103" xfId="0" applyBorder="1" applyAlignment="1" applyProtection="1">
      <alignment horizontal="right" vertical="top" wrapText="1"/>
      <protection locked="0"/>
    </xf>
    <xf numFmtId="0" fontId="7" fillId="0" borderId="66" xfId="0" applyFont="1" applyBorder="1" applyAlignment="1" applyProtection="1">
      <alignment horizontal="right" vertical="top" wrapText="1"/>
      <protection locked="0"/>
    </xf>
    <xf numFmtId="0" fontId="0" fillId="0" borderId="46" xfId="0" applyBorder="1" applyAlignment="1" applyProtection="1">
      <alignment horizontal="right" vertical="top" wrapText="1"/>
      <protection locked="0"/>
    </xf>
    <xf numFmtId="0" fontId="0" fillId="0" borderId="46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0" fontId="0" fillId="0" borderId="86" xfId="0" applyBorder="1" applyAlignment="1">
      <alignment horizontal="justify" vertical="top" wrapText="1"/>
    </xf>
    <xf numFmtId="0" fontId="0" fillId="0" borderId="87" xfId="0" applyBorder="1" applyAlignment="1">
      <alignment horizontal="justify" vertical="top" wrapText="1"/>
    </xf>
    <xf numFmtId="0" fontId="0" fillId="0" borderId="39" xfId="0" applyBorder="1" applyAlignment="1">
      <alignment horizontal="justify" vertical="top" wrapText="1"/>
    </xf>
    <xf numFmtId="0" fontId="0" fillId="0" borderId="18" xfId="0" applyBorder="1" applyAlignment="1">
      <alignment horizontal="center" vertical="top" wrapText="1"/>
    </xf>
    <xf numFmtId="0" fontId="7" fillId="5" borderId="29" xfId="0" applyFont="1" applyFill="1" applyBorder="1" applyAlignment="1" applyProtection="1">
      <alignment horizontal="justify" vertical="top" wrapText="1"/>
      <protection hidden="1"/>
    </xf>
    <xf numFmtId="0" fontId="53" fillId="5" borderId="36" xfId="0" applyFont="1" applyFill="1" applyBorder="1" applyAlignment="1" applyProtection="1">
      <alignment horizontal="center" vertical="top" wrapText="1"/>
      <protection hidden="1"/>
    </xf>
    <xf numFmtId="0" fontId="53" fillId="5" borderId="12" xfId="0" applyFont="1" applyFill="1" applyBorder="1" applyAlignment="1" applyProtection="1">
      <alignment horizontal="center" vertical="top" wrapText="1"/>
      <protection hidden="1"/>
    </xf>
    <xf numFmtId="0" fontId="56" fillId="5" borderId="36" xfId="0" applyFont="1" applyFill="1" applyBorder="1" applyAlignment="1" applyProtection="1">
      <alignment horizontal="center" vertical="top" wrapText="1"/>
      <protection hidden="1"/>
    </xf>
    <xf numFmtId="0" fontId="56" fillId="5" borderId="12" xfId="0" applyFont="1" applyFill="1" applyBorder="1" applyAlignment="1" applyProtection="1">
      <alignment horizontal="center" vertical="top" wrapText="1"/>
      <protection hidden="1"/>
    </xf>
    <xf numFmtId="0" fontId="0" fillId="0" borderId="12" xfId="0" applyBorder="1" applyAlignment="1">
      <alignment horizontal="center" vertical="top" wrapText="1"/>
    </xf>
    <xf numFmtId="0" fontId="0" fillId="0" borderId="63" xfId="0" applyBorder="1" applyAlignment="1">
      <alignment horizontal="center" vertical="top" wrapText="1"/>
    </xf>
    <xf numFmtId="0" fontId="7" fillId="4" borderId="66" xfId="0" applyFont="1" applyFill="1" applyBorder="1" applyAlignment="1" applyProtection="1">
      <alignment horizontal="right" vertical="top" wrapText="1"/>
      <protection hidden="1"/>
    </xf>
    <xf numFmtId="0" fontId="0" fillId="0" borderId="46" xfId="0" applyBorder="1" applyAlignment="1" applyProtection="1">
      <alignment horizontal="right" vertical="top" wrapText="1"/>
      <protection hidden="1"/>
    </xf>
    <xf numFmtId="0" fontId="7" fillId="5" borderId="112" xfId="0" applyFont="1" applyFill="1" applyBorder="1" applyAlignment="1" applyProtection="1">
      <alignment horizontal="justify" vertical="top" wrapText="1"/>
      <protection hidden="1"/>
    </xf>
    <xf numFmtId="0" fontId="7" fillId="5" borderId="49" xfId="0" applyFont="1" applyFill="1" applyBorder="1" applyAlignment="1" applyProtection="1">
      <alignment horizontal="justify" vertical="top" wrapText="1"/>
      <protection hidden="1"/>
    </xf>
    <xf numFmtId="0" fontId="7" fillId="5" borderId="102" xfId="0" applyFont="1" applyFill="1" applyBorder="1" applyAlignment="1" applyProtection="1">
      <alignment horizontal="center" vertical="top" wrapText="1"/>
      <protection hidden="1"/>
    </xf>
    <xf numFmtId="0" fontId="7" fillId="5" borderId="98" xfId="0" applyFont="1" applyFill="1" applyBorder="1" applyAlignment="1" applyProtection="1">
      <alignment horizontal="center" vertical="top" wrapText="1"/>
      <protection hidden="1"/>
    </xf>
    <xf numFmtId="0" fontId="7" fillId="5" borderId="72" xfId="0" applyFont="1" applyFill="1" applyBorder="1" applyAlignment="1" applyProtection="1">
      <alignment horizontal="center" vertical="top" wrapText="1"/>
      <protection hidden="1"/>
    </xf>
    <xf numFmtId="0" fontId="7" fillId="5" borderId="119" xfId="0" applyFont="1" applyFill="1" applyBorder="1" applyAlignment="1" applyProtection="1">
      <alignment horizontal="center" vertical="top" wrapText="1"/>
      <protection hidden="1"/>
    </xf>
    <xf numFmtId="0" fontId="7" fillId="5" borderId="20" xfId="0" applyFont="1" applyFill="1" applyBorder="1" applyAlignment="1" applyProtection="1">
      <alignment horizontal="justify" vertical="top" wrapText="1"/>
      <protection hidden="1"/>
    </xf>
    <xf numFmtId="0" fontId="12" fillId="0" borderId="89" xfId="0" applyFont="1" applyBorder="1" applyAlignment="1">
      <alignment wrapText="1"/>
    </xf>
    <xf numFmtId="0" fontId="12" fillId="0" borderId="0" xfId="0" applyFont="1" applyAlignment="1">
      <alignment wrapText="1"/>
    </xf>
    <xf numFmtId="49" fontId="7" fillId="7" borderId="66" xfId="0" applyNumberFormat="1" applyFont="1" applyFill="1" applyBorder="1" applyAlignment="1" applyProtection="1">
      <alignment horizontal="center" vertical="top" wrapText="1"/>
      <protection hidden="1"/>
    </xf>
    <xf numFmtId="0" fontId="7" fillId="7" borderId="66" xfId="0" applyFont="1" applyFill="1" applyBorder="1" applyAlignment="1" applyProtection="1">
      <alignment horizontal="center" vertical="top" wrapText="1"/>
      <protection hidden="1"/>
    </xf>
    <xf numFmtId="0" fontId="7" fillId="7" borderId="46" xfId="0" applyFont="1" applyFill="1" applyBorder="1" applyAlignment="1" applyProtection="1">
      <alignment horizontal="center" vertical="top" wrapText="1"/>
      <protection hidden="1"/>
    </xf>
    <xf numFmtId="0" fontId="7" fillId="5" borderId="100" xfId="0" applyFont="1" applyFill="1" applyBorder="1" applyAlignment="1" applyProtection="1">
      <alignment horizontal="center" vertical="top" wrapText="1"/>
      <protection hidden="1"/>
    </xf>
    <xf numFmtId="0" fontId="7" fillId="5" borderId="17" xfId="0" applyFont="1" applyFill="1" applyBorder="1" applyAlignment="1" applyProtection="1">
      <alignment horizontal="justify" vertical="top" wrapText="1"/>
      <protection hidden="1"/>
    </xf>
    <xf numFmtId="0" fontId="7" fillId="5" borderId="52" xfId="0" applyFont="1" applyFill="1" applyBorder="1" applyAlignment="1" applyProtection="1">
      <alignment horizontal="justify" vertical="top" wrapText="1"/>
      <protection hidden="1"/>
    </xf>
    <xf numFmtId="0" fontId="0" fillId="0" borderId="45" xfId="0" applyBorder="1" applyAlignment="1">
      <alignment wrapText="1"/>
    </xf>
    <xf numFmtId="0" fontId="7" fillId="5" borderId="53" xfId="0" applyFont="1" applyFill="1" applyBorder="1" applyAlignment="1" applyProtection="1">
      <alignment horizontal="justify" vertical="top" wrapText="1"/>
      <protection hidden="1"/>
    </xf>
    <xf numFmtId="0" fontId="7" fillId="5" borderId="28" xfId="0" applyFont="1" applyFill="1" applyBorder="1" applyAlignment="1" applyProtection="1">
      <alignment horizontal="justify" vertical="top" wrapText="1"/>
      <protection hidden="1"/>
    </xf>
    <xf numFmtId="0" fontId="0" fillId="0" borderId="11" xfId="0" applyBorder="1" applyAlignment="1">
      <alignment wrapText="1"/>
    </xf>
    <xf numFmtId="0" fontId="7" fillId="5" borderId="17" xfId="0" applyFont="1" applyFill="1" applyBorder="1" applyAlignment="1" applyProtection="1">
      <alignment horizontal="center" vertical="top" wrapText="1"/>
      <protection hidden="1"/>
    </xf>
    <xf numFmtId="0" fontId="69" fillId="0" borderId="45" xfId="0" applyFont="1" applyBorder="1" applyAlignment="1">
      <alignment horizontal="center" wrapText="1"/>
    </xf>
    <xf numFmtId="0" fontId="7" fillId="5" borderId="26" xfId="0" applyFont="1" applyFill="1" applyBorder="1" applyAlignment="1" applyProtection="1">
      <alignment horizontal="center" vertical="top" wrapText="1"/>
      <protection hidden="1"/>
    </xf>
    <xf numFmtId="0" fontId="69" fillId="0" borderId="22" xfId="0" applyFont="1" applyBorder="1" applyAlignment="1">
      <alignment horizontal="center" wrapText="1"/>
    </xf>
    <xf numFmtId="0" fontId="0" fillId="0" borderId="52" xfId="0" applyBorder="1" applyAlignment="1">
      <alignment wrapText="1"/>
    </xf>
    <xf numFmtId="0" fontId="0" fillId="0" borderId="28" xfId="0" applyBorder="1" applyAlignment="1">
      <alignment wrapText="1"/>
    </xf>
    <xf numFmtId="0" fontId="7" fillId="3" borderId="66" xfId="0" applyFont="1" applyFill="1" applyBorder="1" applyAlignment="1" applyProtection="1">
      <alignment horizontal="center" vertical="top" wrapText="1"/>
      <protection hidden="1"/>
    </xf>
    <xf numFmtId="0" fontId="7" fillId="3" borderId="46" xfId="0" applyFont="1" applyFill="1" applyBorder="1" applyAlignment="1" applyProtection="1">
      <alignment horizontal="center" vertical="top" wrapText="1"/>
      <protection hidden="1"/>
    </xf>
    <xf numFmtId="49" fontId="0" fillId="0" borderId="46" xfId="0" applyNumberFormat="1" applyBorder="1" applyAlignment="1">
      <alignment horizontal="center" vertical="top" wrapText="1"/>
    </xf>
    <xf numFmtId="0" fontId="0" fillId="0" borderId="46" xfId="0" applyBorder="1" applyAlignment="1" applyProtection="1">
      <alignment wrapText="1"/>
      <protection locked="0"/>
    </xf>
    <xf numFmtId="0" fontId="0" fillId="0" borderId="46" xfId="0" applyBorder="1" applyAlignment="1" applyProtection="1">
      <alignment vertical="top" wrapText="1"/>
      <protection hidden="1"/>
    </xf>
    <xf numFmtId="0" fontId="7" fillId="5" borderId="11" xfId="0" applyFont="1" applyFill="1" applyBorder="1" applyAlignment="1" applyProtection="1">
      <alignment horizontal="center" vertical="top" wrapText="1"/>
      <protection hidden="1"/>
    </xf>
    <xf numFmtId="0" fontId="16" fillId="5" borderId="66" xfId="0" applyFont="1" applyFill="1" applyBorder="1" applyAlignment="1" applyProtection="1">
      <alignment horizontal="center" vertical="top" wrapText="1"/>
      <protection hidden="1"/>
    </xf>
    <xf numFmtId="0" fontId="16" fillId="5" borderId="88" xfId="0" applyFont="1" applyFill="1" applyBorder="1" applyAlignment="1" applyProtection="1">
      <alignment horizontal="center" vertical="top" wrapText="1"/>
      <protection hidden="1"/>
    </xf>
    <xf numFmtId="0" fontId="16" fillId="5" borderId="46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1" fillId="5" borderId="21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7" borderId="110" xfId="0" applyFill="1" applyBorder="1" applyAlignment="1" applyProtection="1">
      <alignment wrapText="1"/>
      <protection hidden="1"/>
    </xf>
    <xf numFmtId="0" fontId="0" fillId="0" borderId="70" xfId="0" applyBorder="1" applyAlignment="1" applyProtection="1">
      <alignment wrapText="1"/>
      <protection hidden="1"/>
    </xf>
    <xf numFmtId="0" fontId="7" fillId="5" borderId="69" xfId="0" applyFont="1" applyFill="1" applyBorder="1" applyAlignment="1" applyProtection="1">
      <alignment horizontal="left" vertical="top" wrapText="1"/>
      <protection hidden="1"/>
    </xf>
    <xf numFmtId="0" fontId="0" fillId="0" borderId="87" xfId="0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5" borderId="29" xfId="0" applyFont="1" applyFill="1" applyBorder="1" applyAlignment="1" applyProtection="1">
      <alignment horizontal="center" vertical="top" wrapText="1"/>
      <protection hidden="1"/>
    </xf>
    <xf numFmtId="0" fontId="1" fillId="5" borderId="69" xfId="0" applyFont="1" applyFill="1" applyBorder="1" applyAlignment="1" applyProtection="1">
      <alignment horizontal="justify" vertical="top" wrapText="1"/>
      <protection hidden="1"/>
    </xf>
    <xf numFmtId="0" fontId="1" fillId="5" borderId="86" xfId="0" applyFont="1" applyFill="1" applyBorder="1" applyAlignment="1" applyProtection="1">
      <alignment horizontal="justify" vertical="top" wrapText="1"/>
      <protection hidden="1"/>
    </xf>
    <xf numFmtId="0" fontId="1" fillId="5" borderId="87" xfId="0" applyFont="1" applyFill="1" applyBorder="1" applyAlignment="1" applyProtection="1">
      <alignment horizontal="justify" vertical="top" wrapText="1"/>
      <protection hidden="1"/>
    </xf>
    <xf numFmtId="0" fontId="7" fillId="5" borderId="86" xfId="0" applyFont="1" applyFill="1" applyBorder="1" applyAlignment="1" applyProtection="1">
      <alignment horizontal="left" vertical="top" wrapText="1"/>
      <protection hidden="1"/>
    </xf>
    <xf numFmtId="0" fontId="7" fillId="5" borderId="87" xfId="0" applyFont="1" applyFill="1" applyBorder="1" applyAlignment="1" applyProtection="1">
      <alignment horizontal="left" vertical="top" wrapText="1"/>
      <protection hidden="1"/>
    </xf>
    <xf numFmtId="0" fontId="7" fillId="5" borderId="63" xfId="0" applyFont="1" applyFill="1" applyBorder="1" applyAlignment="1" applyProtection="1">
      <alignment horizontal="left" vertical="top" wrapText="1"/>
      <protection hidden="1"/>
    </xf>
    <xf numFmtId="0" fontId="7" fillId="5" borderId="39" xfId="0" applyFont="1" applyFill="1" applyBorder="1" applyAlignment="1" applyProtection="1">
      <alignment horizontal="left" vertical="top" wrapText="1"/>
      <protection hidden="1"/>
    </xf>
    <xf numFmtId="0" fontId="7" fillId="5" borderId="9" xfId="0" applyFont="1" applyFill="1" applyBorder="1" applyAlignment="1" applyProtection="1">
      <alignment horizontal="left" vertical="top" wrapText="1"/>
      <protection hidden="1"/>
    </xf>
    <xf numFmtId="0" fontId="7" fillId="5" borderId="13" xfId="0" applyFont="1" applyFill="1" applyBorder="1" applyAlignment="1" applyProtection="1">
      <alignment horizontal="center" vertical="top" wrapText="1"/>
      <protection hidden="1"/>
    </xf>
    <xf numFmtId="0" fontId="7" fillId="5" borderId="5" xfId="0" applyFont="1" applyFill="1" applyBorder="1" applyAlignment="1" applyProtection="1">
      <alignment horizontal="center" vertical="top" wrapText="1"/>
      <protection hidden="1"/>
    </xf>
    <xf numFmtId="0" fontId="7" fillId="5" borderId="17" xfId="0" applyFont="1" applyFill="1" applyBorder="1" applyAlignment="1" applyProtection="1">
      <alignment vertical="top" wrapText="1"/>
      <protection hidden="1"/>
    </xf>
    <xf numFmtId="0" fontId="7" fillId="5" borderId="52" xfId="0" applyFont="1" applyFill="1" applyBorder="1" applyAlignment="1" applyProtection="1">
      <alignment vertical="top" wrapText="1"/>
      <protection hidden="1"/>
    </xf>
    <xf numFmtId="0" fontId="7" fillId="5" borderId="45" xfId="0" applyFont="1" applyFill="1" applyBorder="1" applyAlignment="1" applyProtection="1">
      <alignment vertical="top" wrapText="1"/>
      <protection hidden="1"/>
    </xf>
    <xf numFmtId="0" fontId="7" fillId="5" borderId="17" xfId="0" applyFont="1" applyFill="1" applyBorder="1" applyAlignment="1" applyProtection="1">
      <alignment horizontal="center" wrapText="1"/>
      <protection hidden="1"/>
    </xf>
    <xf numFmtId="0" fontId="7" fillId="5" borderId="52" xfId="0" applyFont="1" applyFill="1" applyBorder="1" applyAlignment="1" applyProtection="1">
      <alignment horizontal="center" wrapText="1"/>
      <protection hidden="1"/>
    </xf>
    <xf numFmtId="0" fontId="7" fillId="5" borderId="45" xfId="0" applyFont="1" applyFill="1" applyBorder="1" applyAlignment="1" applyProtection="1">
      <alignment horizontal="center" wrapText="1"/>
      <protection hidden="1"/>
    </xf>
    <xf numFmtId="0" fontId="7" fillId="5" borderId="53" xfId="0" applyFont="1" applyFill="1" applyBorder="1" applyAlignment="1" applyProtection="1">
      <alignment horizontal="center" wrapText="1"/>
      <protection hidden="1"/>
    </xf>
    <xf numFmtId="0" fontId="7" fillId="5" borderId="28" xfId="0" applyFont="1" applyFill="1" applyBorder="1" applyAlignment="1" applyProtection="1">
      <alignment horizontal="center" wrapText="1"/>
      <protection hidden="1"/>
    </xf>
    <xf numFmtId="0" fontId="7" fillId="5" borderId="11" xfId="0" applyFont="1" applyFill="1" applyBorder="1" applyAlignment="1" applyProtection="1">
      <alignment horizontal="center" wrapText="1"/>
      <protection hidden="1"/>
    </xf>
    <xf numFmtId="0" fontId="7" fillId="3" borderId="19" xfId="0" applyFont="1" applyFill="1" applyBorder="1" applyAlignment="1" applyProtection="1">
      <alignment horizontal="center" vertical="top" wrapText="1"/>
      <protection hidden="1"/>
    </xf>
    <xf numFmtId="0" fontId="7" fillId="3" borderId="5" xfId="0" applyFont="1" applyFill="1" applyBorder="1" applyAlignment="1" applyProtection="1">
      <alignment horizontal="center" vertical="top" wrapText="1"/>
      <protection hidden="1"/>
    </xf>
    <xf numFmtId="0" fontId="7" fillId="5" borderId="19" xfId="0" applyFont="1" applyFill="1" applyBorder="1" applyAlignment="1" applyProtection="1">
      <alignment wrapText="1"/>
      <protection hidden="1"/>
    </xf>
    <xf numFmtId="0" fontId="7" fillId="5" borderId="20" xfId="0" applyFont="1" applyFill="1" applyBorder="1" applyAlignment="1" applyProtection="1">
      <alignment wrapText="1"/>
      <protection hidden="1"/>
    </xf>
    <xf numFmtId="0" fontId="7" fillId="5" borderId="5" xfId="0" applyFont="1" applyFill="1" applyBorder="1" applyAlignment="1" applyProtection="1">
      <alignment wrapText="1"/>
      <protection hidden="1"/>
    </xf>
    <xf numFmtId="0" fontId="7" fillId="5" borderId="71" xfId="0" applyFont="1" applyFill="1" applyBorder="1" applyAlignment="1" applyProtection="1">
      <alignment horizontal="justify" vertical="top" wrapText="1"/>
      <protection hidden="1"/>
    </xf>
    <xf numFmtId="0" fontId="7" fillId="5" borderId="32" xfId="0" applyFont="1" applyFill="1" applyBorder="1" applyAlignment="1" applyProtection="1">
      <alignment horizontal="justify" vertical="top" wrapText="1"/>
      <protection hidden="1"/>
    </xf>
    <xf numFmtId="0" fontId="7" fillId="5" borderId="80" xfId="0" applyFont="1" applyFill="1" applyBorder="1" applyAlignment="1" applyProtection="1">
      <alignment horizontal="justify" vertical="top" wrapText="1"/>
      <protection hidden="1"/>
    </xf>
    <xf numFmtId="0" fontId="7" fillId="5" borderId="68" xfId="0" applyFont="1" applyFill="1" applyBorder="1" applyAlignment="1" applyProtection="1">
      <alignment horizontal="center" vertical="top" wrapText="1"/>
      <protection hidden="1"/>
    </xf>
    <xf numFmtId="0" fontId="7" fillId="5" borderId="114" xfId="0" applyFont="1" applyFill="1" applyBorder="1" applyAlignment="1" applyProtection="1">
      <alignment horizontal="center" vertical="top" wrapText="1"/>
      <protection hidden="1"/>
    </xf>
    <xf numFmtId="0" fontId="19" fillId="5" borderId="18" xfId="0" applyFont="1" applyFill="1" applyBorder="1" applyAlignment="1" applyProtection="1">
      <alignment horizontal="center" vertical="top" wrapText="1"/>
      <protection hidden="1"/>
    </xf>
    <xf numFmtId="0" fontId="19" fillId="5" borderId="12" xfId="0" applyFont="1" applyFill="1" applyBorder="1" applyAlignment="1" applyProtection="1">
      <alignment horizontal="center" vertical="top" wrapText="1"/>
      <protection hidden="1"/>
    </xf>
    <xf numFmtId="0" fontId="7" fillId="3" borderId="12" xfId="0" applyFont="1" applyFill="1" applyBorder="1" applyAlignment="1" applyProtection="1">
      <alignment horizontal="center" vertical="top" wrapText="1"/>
      <protection hidden="1"/>
    </xf>
    <xf numFmtId="0" fontId="7" fillId="5" borderId="21" xfId="0" applyFont="1" applyFill="1" applyBorder="1" applyAlignment="1" applyProtection="1">
      <alignment horizontal="center" vertical="top" wrapText="1"/>
      <protection hidden="1"/>
    </xf>
    <xf numFmtId="0" fontId="19" fillId="5" borderId="14" xfId="0" applyFont="1" applyFill="1" applyBorder="1" applyAlignment="1" applyProtection="1">
      <alignment vertical="top" wrapText="1"/>
      <protection hidden="1"/>
    </xf>
    <xf numFmtId="0" fontId="19" fillId="5" borderId="4" xfId="0" applyFont="1" applyFill="1" applyBorder="1" applyAlignment="1" applyProtection="1">
      <alignment vertical="top" wrapText="1"/>
      <protection hidden="1"/>
    </xf>
    <xf numFmtId="0" fontId="7" fillId="5" borderId="111" xfId="0" applyFont="1" applyFill="1" applyBorder="1" applyAlignment="1">
      <alignment horizontal="center" vertical="top" wrapText="1"/>
    </xf>
    <xf numFmtId="0" fontId="7" fillId="5" borderId="52" xfId="0" applyFont="1" applyFill="1" applyBorder="1" applyAlignment="1">
      <alignment horizontal="center" vertical="top" wrapText="1"/>
    </xf>
    <xf numFmtId="0" fontId="7" fillId="5" borderId="45" xfId="0" applyFont="1" applyFill="1" applyBorder="1" applyAlignment="1">
      <alignment horizontal="center" vertical="top" wrapText="1"/>
    </xf>
    <xf numFmtId="0" fontId="7" fillId="5" borderId="63" xfId="0" applyFont="1" applyFill="1" applyBorder="1" applyAlignment="1">
      <alignment horizontal="center" vertical="top" wrapText="1"/>
    </xf>
    <xf numFmtId="0" fontId="7" fillId="5" borderId="39" xfId="0" applyFont="1" applyFill="1" applyBorder="1" applyAlignment="1">
      <alignment horizontal="center" vertical="top" wrapText="1"/>
    </xf>
    <xf numFmtId="0" fontId="7" fillId="5" borderId="41" xfId="0" applyFont="1" applyFill="1" applyBorder="1" applyAlignment="1">
      <alignment horizontal="center" vertical="top" wrapText="1"/>
    </xf>
    <xf numFmtId="0" fontId="7" fillId="5" borderId="112" xfId="0" applyFont="1" applyFill="1" applyBorder="1" applyAlignment="1">
      <alignment horizontal="center" vertical="top" wrapText="1"/>
    </xf>
    <xf numFmtId="0" fontId="19" fillId="5" borderId="113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5" fillId="5" borderId="21" xfId="0" applyFont="1" applyFill="1" applyBorder="1" applyAlignment="1" applyProtection="1">
      <alignment wrapText="1"/>
      <protection hidden="1"/>
    </xf>
    <xf numFmtId="0" fontId="5" fillId="5" borderId="14" xfId="0" applyFont="1" applyFill="1" applyBorder="1" applyAlignment="1" applyProtection="1">
      <alignment wrapText="1"/>
      <protection hidden="1"/>
    </xf>
    <xf numFmtId="0" fontId="5" fillId="5" borderId="4" xfId="0" applyFont="1" applyFill="1" applyBorder="1" applyAlignment="1" applyProtection="1">
      <alignment wrapText="1"/>
      <protection hidden="1"/>
    </xf>
    <xf numFmtId="0" fontId="7" fillId="3" borderId="20" xfId="0" applyFont="1" applyFill="1" applyBorder="1" applyAlignment="1" applyProtection="1">
      <alignment horizontal="center" vertical="top" wrapText="1"/>
      <protection hidden="1"/>
    </xf>
    <xf numFmtId="0" fontId="7" fillId="5" borderId="4" xfId="0" applyFont="1" applyFill="1" applyBorder="1" applyAlignment="1" applyProtection="1">
      <alignment horizontal="center" vertical="top" wrapText="1"/>
      <protection hidden="1"/>
    </xf>
    <xf numFmtId="0" fontId="5" fillId="5" borderId="112" xfId="0" applyFont="1" applyFill="1" applyBorder="1" applyAlignment="1" applyProtection="1">
      <alignment horizontal="center" vertical="top" wrapText="1"/>
      <protection hidden="1"/>
    </xf>
    <xf numFmtId="0" fontId="57" fillId="5" borderId="113" xfId="0" applyFont="1" applyFill="1" applyBorder="1" applyAlignment="1" applyProtection="1">
      <alignment horizontal="center" vertical="top" wrapText="1"/>
      <protection hidden="1"/>
    </xf>
    <xf numFmtId="0" fontId="57" fillId="5" borderId="49" xfId="0" applyFont="1" applyFill="1" applyBorder="1" applyAlignment="1" applyProtection="1">
      <alignment horizontal="center" vertical="top" wrapText="1"/>
      <protection hidden="1"/>
    </xf>
    <xf numFmtId="0" fontId="7" fillId="5" borderId="99" xfId="0" applyFont="1" applyFill="1" applyBorder="1" applyAlignment="1" applyProtection="1">
      <alignment horizontal="center" vertical="top" wrapText="1"/>
      <protection hidden="1"/>
    </xf>
    <xf numFmtId="0" fontId="19" fillId="5" borderId="14" xfId="0" applyFont="1" applyFill="1" applyBorder="1" applyAlignment="1" applyProtection="1">
      <alignment horizontal="center" vertical="top" wrapText="1"/>
      <protection hidden="1"/>
    </xf>
    <xf numFmtId="0" fontId="19" fillId="5" borderId="4" xfId="0" applyFont="1" applyFill="1" applyBorder="1" applyAlignment="1" applyProtection="1">
      <alignment horizontal="center" vertical="top" wrapText="1"/>
      <protection hidden="1"/>
    </xf>
    <xf numFmtId="0" fontId="53" fillId="5" borderId="114" xfId="0" applyFont="1" applyFill="1" applyBorder="1" applyAlignment="1" applyProtection="1">
      <alignment horizontal="center" vertical="top" wrapText="1"/>
      <protection hidden="1"/>
    </xf>
    <xf numFmtId="0" fontId="7" fillId="7" borderId="28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>
      <alignment horizontal="center" vertical="top" wrapText="1"/>
    </xf>
    <xf numFmtId="0" fontId="19" fillId="5" borderId="26" xfId="0" applyFont="1" applyFill="1" applyBorder="1" applyAlignment="1" applyProtection="1">
      <alignment wrapText="1"/>
      <protection hidden="1"/>
    </xf>
    <xf numFmtId="0" fontId="7" fillId="5" borderId="91" xfId="0" applyFont="1" applyFill="1" applyBorder="1" applyAlignment="1" applyProtection="1">
      <alignment horizontal="center" vertical="top" wrapText="1"/>
      <protection hidden="1"/>
    </xf>
    <xf numFmtId="0" fontId="7" fillId="5" borderId="115" xfId="0" applyFont="1" applyFill="1" applyBorder="1" applyAlignment="1" applyProtection="1">
      <alignment horizontal="center" vertical="top" wrapText="1"/>
      <protection hidden="1"/>
    </xf>
    <xf numFmtId="0" fontId="0" fillId="0" borderId="14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7" fillId="5" borderId="78" xfId="0" applyFont="1" applyFill="1" applyBorder="1" applyAlignment="1" applyProtection="1">
      <alignment horizontal="center" vertical="top" wrapText="1"/>
      <protection hidden="1"/>
    </xf>
    <xf numFmtId="0" fontId="7" fillId="5" borderId="116" xfId="0" applyFont="1" applyFill="1" applyBorder="1" applyAlignment="1" applyProtection="1">
      <alignment horizontal="center" vertical="top" wrapText="1"/>
      <protection hidden="1"/>
    </xf>
    <xf numFmtId="0" fontId="7" fillId="5" borderId="79" xfId="0" applyFont="1" applyFill="1" applyBorder="1" applyAlignment="1" applyProtection="1">
      <alignment horizontal="center" vertical="top" wrapText="1"/>
      <protection hidden="1"/>
    </xf>
    <xf numFmtId="0" fontId="7" fillId="5" borderId="51" xfId="0" applyFont="1" applyFill="1" applyBorder="1" applyAlignment="1" applyProtection="1">
      <alignment horizontal="center" vertical="top" wrapText="1"/>
      <protection hidden="1"/>
    </xf>
    <xf numFmtId="49" fontId="7" fillId="7" borderId="53" xfId="0" applyNumberFormat="1" applyFont="1" applyFill="1" applyBorder="1" applyAlignment="1" applyProtection="1">
      <alignment horizontal="center" vertical="top" wrapText="1"/>
      <protection hidden="1"/>
    </xf>
    <xf numFmtId="49" fontId="19" fillId="7" borderId="11" xfId="0" applyNumberFormat="1" applyFont="1" applyFill="1" applyBorder="1" applyAlignment="1" applyProtection="1">
      <alignment horizontal="center" vertical="top" wrapText="1"/>
      <protection hidden="1"/>
    </xf>
    <xf numFmtId="0" fontId="7" fillId="5" borderId="117" xfId="0" applyFont="1" applyFill="1" applyBorder="1" applyAlignment="1" applyProtection="1">
      <alignment horizontal="justify" vertical="top" wrapText="1"/>
      <protection hidden="1"/>
    </xf>
    <xf numFmtId="0" fontId="7" fillId="5" borderId="15" xfId="0" applyFont="1" applyFill="1" applyBorder="1" applyAlignment="1" applyProtection="1">
      <alignment horizontal="justify" vertical="top" wrapText="1"/>
      <protection hidden="1"/>
    </xf>
    <xf numFmtId="0" fontId="17" fillId="5" borderId="114" xfId="0" applyFont="1" applyFill="1" applyBorder="1" applyAlignment="1" applyProtection="1">
      <alignment horizontal="center" vertical="top" wrapText="1"/>
      <protection hidden="1"/>
    </xf>
    <xf numFmtId="0" fontId="17" fillId="5" borderId="12" xfId="0" applyFont="1" applyFill="1" applyBorder="1" applyAlignment="1" applyProtection="1">
      <alignment horizontal="center" vertical="top" wrapText="1"/>
      <protection hidden="1"/>
    </xf>
    <xf numFmtId="0" fontId="17" fillId="5" borderId="102" xfId="0" applyFont="1" applyFill="1" applyBorder="1" applyAlignment="1" applyProtection="1">
      <alignment horizontal="center" vertical="top" wrapText="1"/>
      <protection hidden="1"/>
    </xf>
    <xf numFmtId="0" fontId="17" fillId="5" borderId="98" xfId="0" applyFont="1" applyFill="1" applyBorder="1" applyAlignment="1" applyProtection="1">
      <alignment horizontal="center" vertical="top" wrapText="1"/>
      <protection hidden="1"/>
    </xf>
    <xf numFmtId="0" fontId="17" fillId="5" borderId="103" xfId="0" applyFont="1" applyFill="1" applyBorder="1" applyAlignment="1" applyProtection="1">
      <alignment horizontal="center" vertical="top" wrapText="1"/>
      <protection hidden="1"/>
    </xf>
    <xf numFmtId="0" fontId="7" fillId="7" borderId="90" xfId="0" applyFont="1" applyFill="1" applyBorder="1" applyAlignment="1" applyProtection="1">
      <alignment horizontal="center" vertical="top" wrapText="1"/>
      <protection hidden="1"/>
    </xf>
    <xf numFmtId="0" fontId="7" fillId="7" borderId="13" xfId="0" applyFont="1" applyFill="1" applyBorder="1" applyAlignment="1" applyProtection="1">
      <alignment horizontal="center" vertical="top" wrapText="1"/>
      <protection hidden="1"/>
    </xf>
    <xf numFmtId="0" fontId="7" fillId="5" borderId="14" xfId="0" applyFont="1" applyFill="1" applyBorder="1" applyAlignment="1" applyProtection="1">
      <alignment horizontal="center" vertical="top" wrapText="1"/>
      <protection hidden="1"/>
    </xf>
    <xf numFmtId="0" fontId="7" fillId="5" borderId="49" xfId="0" applyFont="1" applyFill="1" applyBorder="1" applyAlignment="1" applyProtection="1">
      <alignment horizontal="center" vertical="top" wrapText="1"/>
      <protection hidden="1"/>
    </xf>
    <xf numFmtId="0" fontId="7" fillId="5" borderId="114" xfId="0" applyFont="1" applyFill="1" applyBorder="1" applyAlignment="1" applyProtection="1">
      <alignment horizontal="left" vertical="top" wrapText="1"/>
      <protection hidden="1"/>
    </xf>
    <xf numFmtId="0" fontId="7" fillId="5" borderId="67" xfId="0" applyFont="1" applyFill="1" applyBorder="1" applyAlignment="1" applyProtection="1">
      <alignment horizontal="left" vertical="top" wrapText="1"/>
      <protection hidden="1"/>
    </xf>
    <xf numFmtId="0" fontId="7" fillId="5" borderId="115" xfId="0" applyFont="1" applyFill="1" applyBorder="1" applyAlignment="1" applyProtection="1">
      <alignment horizontal="left" vertical="top" wrapText="1"/>
      <protection hidden="1"/>
    </xf>
    <xf numFmtId="0" fontId="19" fillId="5" borderId="64" xfId="0" applyFont="1" applyFill="1" applyBorder="1" applyAlignment="1" applyProtection="1">
      <alignment horizontal="left" vertical="top" wrapText="1"/>
      <protection hidden="1"/>
    </xf>
    <xf numFmtId="0" fontId="73" fillId="5" borderId="69" xfId="0" applyFont="1" applyFill="1" applyBorder="1" applyAlignment="1" applyProtection="1">
      <alignment horizontal="justify" vertical="top" wrapText="1"/>
      <protection hidden="1"/>
    </xf>
    <xf numFmtId="0" fontId="73" fillId="5" borderId="87" xfId="0" applyFont="1" applyFill="1" applyBorder="1" applyAlignment="1" applyProtection="1">
      <alignment horizontal="justify" vertical="top" wrapText="1"/>
      <protection hidden="1"/>
    </xf>
    <xf numFmtId="0" fontId="73" fillId="5" borderId="89" xfId="0" applyFont="1" applyFill="1" applyBorder="1" applyAlignment="1" applyProtection="1">
      <alignment horizontal="justify" vertical="top" wrapText="1"/>
      <protection hidden="1"/>
    </xf>
    <xf numFmtId="0" fontId="73" fillId="5" borderId="29" xfId="0" applyFont="1" applyFill="1" applyBorder="1" applyAlignment="1" applyProtection="1">
      <alignment horizontal="justify" vertical="top" wrapText="1"/>
      <protection hidden="1"/>
    </xf>
    <xf numFmtId="0" fontId="17" fillId="5" borderId="19" xfId="0" applyFont="1" applyFill="1" applyBorder="1" applyAlignment="1" applyProtection="1">
      <alignment wrapText="1"/>
      <protection hidden="1"/>
    </xf>
    <xf numFmtId="0" fontId="17" fillId="5" borderId="20" xfId="0" applyFont="1" applyFill="1" applyBorder="1" applyAlignment="1" applyProtection="1">
      <alignment wrapText="1"/>
      <protection hidden="1"/>
    </xf>
    <xf numFmtId="0" fontId="17" fillId="5" borderId="5" xfId="0" applyFont="1" applyFill="1" applyBorder="1" applyAlignment="1" applyProtection="1">
      <alignment wrapText="1"/>
      <protection hidden="1"/>
    </xf>
    <xf numFmtId="0" fontId="7" fillId="5" borderId="97" xfId="0" applyFont="1" applyFill="1" applyBorder="1" applyAlignment="1" applyProtection="1">
      <alignment horizontal="justify" wrapText="1"/>
      <protection hidden="1"/>
    </xf>
    <xf numFmtId="0" fontId="7" fillId="5" borderId="98" xfId="0" applyFont="1" applyFill="1" applyBorder="1" applyAlignment="1" applyProtection="1">
      <alignment horizontal="justify" wrapText="1"/>
      <protection hidden="1"/>
    </xf>
    <xf numFmtId="0" fontId="7" fillId="5" borderId="72" xfId="0" applyFont="1" applyFill="1" applyBorder="1" applyAlignment="1" applyProtection="1">
      <alignment horizontal="justify" wrapText="1"/>
      <protection hidden="1"/>
    </xf>
    <xf numFmtId="0" fontId="19" fillId="5" borderId="28" xfId="0" applyFont="1" applyFill="1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67" fillId="0" borderId="21" xfId="0" applyFont="1" applyBorder="1" applyAlignment="1" applyProtection="1">
      <alignment wrapText="1"/>
      <protection hidden="1"/>
    </xf>
    <xf numFmtId="0" fontId="67" fillId="0" borderId="4" xfId="0" applyFont="1" applyBorder="1" applyAlignment="1" applyProtection="1">
      <alignment wrapText="1"/>
      <protection hidden="1"/>
    </xf>
    <xf numFmtId="0" fontId="19" fillId="0" borderId="17" xfId="0" applyFont="1" applyBorder="1" applyAlignment="1" applyProtection="1">
      <alignment horizontal="right" wrapText="1"/>
      <protection locked="0"/>
    </xf>
    <xf numFmtId="0" fontId="19" fillId="0" borderId="52" xfId="0" applyFont="1" applyBorder="1" applyAlignment="1" applyProtection="1">
      <alignment horizontal="right" wrapText="1"/>
      <protection locked="0"/>
    </xf>
    <xf numFmtId="0" fontId="19" fillId="0" borderId="45" xfId="0" applyFont="1" applyBorder="1" applyAlignment="1" applyProtection="1">
      <alignment horizontal="right" wrapText="1"/>
      <protection locked="0"/>
    </xf>
    <xf numFmtId="0" fontId="19" fillId="0" borderId="53" xfId="0" applyFont="1" applyBorder="1" applyAlignment="1" applyProtection="1">
      <alignment horizontal="right" wrapText="1"/>
      <protection locked="0"/>
    </xf>
    <xf numFmtId="0" fontId="19" fillId="0" borderId="28" xfId="0" applyFont="1" applyBorder="1" applyAlignment="1" applyProtection="1">
      <alignment horizontal="right" wrapText="1"/>
      <protection locked="0"/>
    </xf>
    <xf numFmtId="0" fontId="19" fillId="0" borderId="11" xfId="0" applyFont="1" applyBorder="1" applyAlignment="1" applyProtection="1">
      <alignment horizontal="right" wrapText="1"/>
      <protection locked="0"/>
    </xf>
    <xf numFmtId="0" fontId="67" fillId="0" borderId="3" xfId="0" applyFont="1" applyBorder="1" applyAlignment="1" applyProtection="1">
      <alignment wrapText="1"/>
      <protection hidden="1"/>
    </xf>
    <xf numFmtId="0" fontId="19" fillId="0" borderId="19" xfId="0" applyFont="1" applyBorder="1" applyAlignment="1" applyProtection="1">
      <alignment horizontal="right" wrapText="1"/>
      <protection locked="0"/>
    </xf>
    <xf numFmtId="0" fontId="19" fillId="0" borderId="20" xfId="0" applyFont="1" applyBorder="1" applyAlignment="1" applyProtection="1">
      <alignment horizontal="right" wrapText="1"/>
      <protection locked="0"/>
    </xf>
    <xf numFmtId="0" fontId="19" fillId="0" borderId="5" xfId="0" applyFont="1" applyBorder="1" applyAlignment="1" applyProtection="1">
      <alignment horizontal="right" wrapText="1"/>
      <protection locked="0"/>
    </xf>
    <xf numFmtId="0" fontId="19" fillId="4" borderId="19" xfId="0" applyFont="1" applyFill="1" applyBorder="1" applyAlignment="1" applyProtection="1">
      <alignment horizontal="right" wrapText="1"/>
      <protection hidden="1"/>
    </xf>
    <xf numFmtId="0" fontId="19" fillId="4" borderId="20" xfId="0" applyFont="1" applyFill="1" applyBorder="1" applyAlignment="1" applyProtection="1">
      <alignment horizontal="right" wrapText="1"/>
      <protection hidden="1"/>
    </xf>
    <xf numFmtId="0" fontId="19" fillId="4" borderId="5" xfId="0" applyFont="1" applyFill="1" applyBorder="1" applyAlignment="1" applyProtection="1">
      <alignment horizontal="right" wrapText="1"/>
      <protection hidden="1"/>
    </xf>
    <xf numFmtId="0" fontId="7" fillId="5" borderId="71" xfId="0" applyFont="1" applyFill="1" applyBorder="1" applyAlignment="1" applyProtection="1">
      <alignment vertical="top" wrapText="1"/>
      <protection hidden="1"/>
    </xf>
    <xf numFmtId="0" fontId="7" fillId="5" borderId="32" xfId="0" applyFont="1" applyFill="1" applyBorder="1" applyAlignment="1" applyProtection="1">
      <alignment vertical="top" wrapText="1"/>
      <protection hidden="1"/>
    </xf>
    <xf numFmtId="0" fontId="7" fillId="5" borderId="80" xfId="0" applyFont="1" applyFill="1" applyBorder="1" applyAlignment="1" applyProtection="1">
      <alignment vertical="top" wrapText="1"/>
      <protection hidden="1"/>
    </xf>
    <xf numFmtId="0" fontId="56" fillId="5" borderId="18" xfId="0" applyFont="1" applyFill="1" applyBorder="1" applyAlignment="1" applyProtection="1">
      <alignment horizontal="center" vertical="top" wrapText="1"/>
      <protection hidden="1"/>
    </xf>
    <xf numFmtId="0" fontId="7" fillId="5" borderId="53" xfId="0" applyFont="1" applyFill="1" applyBorder="1" applyAlignment="1" applyProtection="1">
      <alignment wrapText="1"/>
      <protection hidden="1"/>
    </xf>
    <xf numFmtId="0" fontId="7" fillId="5" borderId="28" xfId="0" applyFont="1" applyFill="1" applyBorder="1" applyAlignment="1" applyProtection="1">
      <alignment wrapText="1"/>
      <protection hidden="1"/>
    </xf>
    <xf numFmtId="0" fontId="7" fillId="5" borderId="11" xfId="0" applyFont="1" applyFill="1" applyBorder="1" applyAlignment="1" applyProtection="1">
      <alignment wrapText="1"/>
      <protection hidden="1"/>
    </xf>
    <xf numFmtId="0" fontId="12" fillId="5" borderId="17" xfId="0" applyFont="1" applyFill="1" applyBorder="1" applyAlignment="1" applyProtection="1">
      <alignment wrapText="1"/>
      <protection hidden="1"/>
    </xf>
    <xf numFmtId="0" fontId="12" fillId="5" borderId="52" xfId="0" applyFont="1" applyFill="1" applyBorder="1" applyAlignment="1" applyProtection="1">
      <alignment wrapText="1"/>
      <protection hidden="1"/>
    </xf>
    <xf numFmtId="0" fontId="12" fillId="5" borderId="45" xfId="0" applyFont="1" applyFill="1" applyBorder="1" applyAlignment="1" applyProtection="1">
      <alignment wrapText="1"/>
      <protection hidden="1"/>
    </xf>
    <xf numFmtId="0" fontId="7" fillId="5" borderId="89" xfId="0" applyFont="1" applyFill="1" applyBorder="1" applyAlignment="1" applyProtection="1">
      <alignment vertical="top" wrapText="1"/>
      <protection hidden="1"/>
    </xf>
    <xf numFmtId="0" fontId="7" fillId="5" borderId="0" xfId="0" applyFont="1" applyFill="1" applyBorder="1" applyAlignment="1" applyProtection="1">
      <alignment vertical="top" wrapText="1"/>
      <protection hidden="1"/>
    </xf>
    <xf numFmtId="0" fontId="7" fillId="5" borderId="29" xfId="0" applyFont="1" applyFill="1" applyBorder="1" applyAlignment="1" applyProtection="1">
      <alignment vertical="top" wrapText="1"/>
      <protection hidden="1"/>
    </xf>
    <xf numFmtId="0" fontId="7" fillId="5" borderId="104" xfId="0" applyFont="1" applyFill="1" applyBorder="1" applyAlignment="1" applyProtection="1">
      <alignment vertical="top" wrapText="1"/>
      <protection hidden="1"/>
    </xf>
    <xf numFmtId="0" fontId="7" fillId="5" borderId="105" xfId="0" applyFont="1" applyFill="1" applyBorder="1" applyAlignment="1" applyProtection="1">
      <alignment vertical="top" wrapText="1"/>
      <protection hidden="1"/>
    </xf>
    <xf numFmtId="0" fontId="7" fillId="5" borderId="106" xfId="0" applyFont="1" applyFill="1" applyBorder="1" applyAlignment="1" applyProtection="1">
      <alignment vertical="top" wrapText="1"/>
      <protection hidden="1"/>
    </xf>
    <xf numFmtId="0" fontId="7" fillId="5" borderId="107" xfId="0" applyFont="1" applyFill="1" applyBorder="1" applyAlignment="1" applyProtection="1">
      <alignment vertical="top" wrapText="1"/>
      <protection hidden="1"/>
    </xf>
    <xf numFmtId="0" fontId="7" fillId="5" borderId="108" xfId="0" applyFont="1" applyFill="1" applyBorder="1" applyAlignment="1" applyProtection="1">
      <alignment vertical="top" wrapText="1"/>
      <protection hidden="1"/>
    </xf>
    <xf numFmtId="0" fontId="7" fillId="5" borderId="109" xfId="0" applyFont="1" applyFill="1" applyBorder="1" applyAlignment="1" applyProtection="1">
      <alignment vertical="top" wrapText="1"/>
      <protection hidden="1"/>
    </xf>
    <xf numFmtId="0" fontId="17" fillId="5" borderId="57" xfId="0" applyFont="1" applyFill="1" applyBorder="1" applyAlignment="1" applyProtection="1">
      <alignment horizontal="center" vertical="top" wrapText="1"/>
      <protection hidden="1"/>
    </xf>
    <xf numFmtId="0" fontId="17" fillId="5" borderId="91" xfId="0" applyFont="1" applyFill="1" applyBorder="1" applyAlignment="1" applyProtection="1">
      <alignment horizontal="center" vertical="top" wrapText="1"/>
      <protection hidden="1"/>
    </xf>
    <xf numFmtId="0" fontId="0" fillId="0" borderId="4" xfId="0" applyBorder="1" applyProtection="1">
      <protection hidden="1"/>
    </xf>
    <xf numFmtId="0" fontId="7" fillId="5" borderId="19" xfId="0" applyFont="1" applyFill="1" applyBorder="1" applyAlignment="1" applyProtection="1">
      <alignment horizontal="center" wrapText="1"/>
      <protection hidden="1"/>
    </xf>
    <xf numFmtId="0" fontId="7" fillId="5" borderId="20" xfId="0" applyFont="1" applyFill="1" applyBorder="1" applyAlignment="1" applyProtection="1">
      <alignment horizontal="center" wrapText="1"/>
      <protection hidden="1"/>
    </xf>
    <xf numFmtId="0" fontId="7" fillId="5" borderId="5" xfId="0" applyFont="1" applyFill="1" applyBorder="1" applyAlignment="1" applyProtection="1">
      <alignment horizontal="center" wrapText="1"/>
      <protection hidden="1"/>
    </xf>
    <xf numFmtId="0" fontId="5" fillId="3" borderId="19" xfId="0" applyFont="1" applyFill="1" applyBorder="1" applyAlignment="1" applyProtection="1">
      <alignment horizontal="left" wrapText="1"/>
      <protection hidden="1"/>
    </xf>
    <xf numFmtId="0" fontId="0" fillId="0" borderId="5" xfId="0" applyBorder="1" applyAlignment="1">
      <alignment horizontal="left" wrapText="1"/>
    </xf>
    <xf numFmtId="49" fontId="7" fillId="7" borderId="97" xfId="0" applyNumberFormat="1" applyFont="1" applyFill="1" applyBorder="1" applyAlignment="1" applyProtection="1">
      <alignment horizontal="right" vertical="top" wrapText="1"/>
      <protection hidden="1"/>
    </xf>
    <xf numFmtId="0" fontId="0" fillId="7" borderId="98" xfId="0" applyFill="1" applyBorder="1" applyAlignment="1">
      <alignment horizontal="right" wrapText="1"/>
    </xf>
    <xf numFmtId="0" fontId="7" fillId="5" borderId="120" xfId="0" applyFont="1" applyFill="1" applyBorder="1" applyAlignment="1" applyProtection="1">
      <alignment horizontal="center" vertical="top" wrapText="1"/>
      <protection hidden="1"/>
    </xf>
    <xf numFmtId="0" fontId="7" fillId="5" borderId="121" xfId="0" applyFont="1" applyFill="1" applyBorder="1" applyAlignment="1" applyProtection="1">
      <alignment horizontal="center" vertical="top" wrapText="1"/>
      <protection hidden="1"/>
    </xf>
    <xf numFmtId="0" fontId="7" fillId="5" borderId="122" xfId="0" applyFont="1" applyFill="1" applyBorder="1" applyAlignment="1" applyProtection="1">
      <alignment horizontal="center" vertical="top" wrapText="1"/>
      <protection hidden="1"/>
    </xf>
    <xf numFmtId="0" fontId="7" fillId="5" borderId="40" xfId="0" applyFont="1" applyFill="1" applyBorder="1" applyAlignment="1" applyProtection="1">
      <alignment horizontal="center" vertical="top" wrapText="1"/>
      <protection hidden="1"/>
    </xf>
    <xf numFmtId="0" fontId="7" fillId="5" borderId="10" xfId="0" applyFont="1" applyFill="1" applyBorder="1" applyAlignment="1" applyProtection="1">
      <alignment horizontal="center" vertical="top" wrapText="1"/>
      <protection hidden="1"/>
    </xf>
    <xf numFmtId="0" fontId="7" fillId="5" borderId="27" xfId="0" applyFont="1" applyFill="1" applyBorder="1" applyAlignment="1" applyProtection="1">
      <alignment horizontal="center" vertical="top" wrapText="1"/>
      <protection hidden="1"/>
    </xf>
    <xf numFmtId="0" fontId="48" fillId="3" borderId="36" xfId="0" applyFont="1" applyFill="1" applyBorder="1" applyAlignment="1" applyProtection="1">
      <alignment horizontal="justify" vertical="top" wrapText="1"/>
      <protection hidden="1"/>
    </xf>
    <xf numFmtId="0" fontId="48" fillId="3" borderId="12" xfId="0" applyFont="1" applyFill="1" applyBorder="1" applyAlignment="1" applyProtection="1">
      <alignment horizontal="justify" vertical="top" wrapText="1"/>
      <protection hidden="1"/>
    </xf>
    <xf numFmtId="0" fontId="7" fillId="5" borderId="56" xfId="0" applyFont="1" applyFill="1" applyBorder="1" applyAlignment="1" applyProtection="1">
      <alignment horizontal="justify" vertical="top" wrapText="1"/>
      <protection hidden="1"/>
    </xf>
    <xf numFmtId="0" fontId="7" fillId="5" borderId="31" xfId="0" applyFont="1" applyFill="1" applyBorder="1" applyAlignment="1" applyProtection="1">
      <alignment horizontal="justify" vertical="top" wrapText="1"/>
      <protection hidden="1"/>
    </xf>
    <xf numFmtId="0" fontId="7" fillId="5" borderId="57" xfId="0" applyFont="1" applyFill="1" applyBorder="1" applyAlignment="1" applyProtection="1">
      <alignment horizontal="justify" vertical="top" wrapText="1"/>
      <protection hidden="1"/>
    </xf>
    <xf numFmtId="0" fontId="7" fillId="5" borderId="91" xfId="0" applyFont="1" applyFill="1" applyBorder="1" applyAlignment="1" applyProtection="1">
      <alignment horizontal="justify" vertical="top" wrapText="1"/>
      <protection hidden="1"/>
    </xf>
    <xf numFmtId="0" fontId="7" fillId="5" borderId="36" xfId="0" applyFont="1" applyFill="1" applyBorder="1" applyAlignment="1" applyProtection="1">
      <alignment horizontal="justify" vertical="top" wrapText="1"/>
      <protection hidden="1"/>
    </xf>
    <xf numFmtId="0" fontId="7" fillId="5" borderId="12" xfId="0" applyFont="1" applyFill="1" applyBorder="1" applyAlignment="1" applyProtection="1">
      <alignment horizontal="justify" vertical="top" wrapText="1"/>
      <protection hidden="1"/>
    </xf>
    <xf numFmtId="0" fontId="0" fillId="5" borderId="17" xfId="0" applyFill="1" applyBorder="1" applyAlignment="1" applyProtection="1">
      <alignment wrapText="1"/>
      <protection hidden="1"/>
    </xf>
    <xf numFmtId="0" fontId="0" fillId="5" borderId="52" xfId="0" applyFill="1" applyBorder="1" applyAlignment="1" applyProtection="1">
      <alignment wrapText="1"/>
      <protection hidden="1"/>
    </xf>
    <xf numFmtId="0" fontId="0" fillId="5" borderId="45" xfId="0" applyFill="1" applyBorder="1" applyAlignment="1" applyProtection="1">
      <alignment wrapText="1"/>
      <protection hidden="1"/>
    </xf>
    <xf numFmtId="0" fontId="0" fillId="5" borderId="26" xfId="0" applyFill="1" applyBorder="1" applyAlignment="1" applyProtection="1">
      <alignment wrapText="1"/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5" borderId="22" xfId="0" applyFill="1" applyBorder="1" applyAlignment="1" applyProtection="1">
      <alignment wrapText="1"/>
      <protection hidden="1"/>
    </xf>
    <xf numFmtId="0" fontId="0" fillId="5" borderId="66" xfId="0" applyFill="1" applyBorder="1" applyAlignment="1" applyProtection="1">
      <alignment wrapText="1"/>
      <protection hidden="1"/>
    </xf>
    <xf numFmtId="0" fontId="0" fillId="5" borderId="88" xfId="0" applyFill="1" applyBorder="1" applyAlignment="1" applyProtection="1">
      <alignment wrapText="1"/>
      <protection hidden="1"/>
    </xf>
    <xf numFmtId="0" fontId="0" fillId="5" borderId="46" xfId="0" applyFill="1" applyBorder="1" applyAlignment="1" applyProtection="1">
      <alignment wrapText="1"/>
      <protection hidden="1"/>
    </xf>
    <xf numFmtId="0" fontId="7" fillId="5" borderId="101" xfId="0" applyFont="1" applyFill="1" applyBorder="1" applyAlignment="1" applyProtection="1">
      <alignment horizontal="center" vertical="top" wrapText="1"/>
      <protection hidden="1"/>
    </xf>
    <xf numFmtId="0" fontId="12" fillId="5" borderId="71" xfId="0" applyFont="1" applyFill="1" applyBorder="1" applyAlignment="1" applyProtection="1">
      <alignment horizontal="center" vertical="top" wrapText="1"/>
      <protection hidden="1"/>
    </xf>
    <xf numFmtId="0" fontId="12" fillId="5" borderId="32" xfId="0" applyFont="1" applyFill="1" applyBorder="1" applyAlignment="1" applyProtection="1">
      <alignment horizontal="center" vertical="top" wrapText="1"/>
      <protection hidden="1"/>
    </xf>
    <xf numFmtId="0" fontId="12" fillId="5" borderId="80" xfId="0" applyFont="1" applyFill="1" applyBorder="1" applyAlignment="1" applyProtection="1">
      <alignment horizontal="center" vertical="top" wrapText="1"/>
      <protection hidden="1"/>
    </xf>
    <xf numFmtId="0" fontId="0" fillId="0" borderId="86" xfId="0" applyBorder="1" applyAlignment="1" applyProtection="1">
      <alignment vertical="top" wrapText="1"/>
      <protection hidden="1"/>
    </xf>
    <xf numFmtId="0" fontId="0" fillId="0" borderId="63" xfId="0" applyBorder="1" applyAlignment="1" applyProtection="1">
      <alignment vertical="top" wrapText="1"/>
      <protection hidden="1"/>
    </xf>
    <xf numFmtId="0" fontId="0" fillId="0" borderId="39" xfId="0" applyBorder="1" applyAlignment="1" applyProtection="1">
      <alignment vertical="top" wrapText="1"/>
      <protection hidden="1"/>
    </xf>
    <xf numFmtId="0" fontId="0" fillId="0" borderId="86" xfId="0" applyBorder="1" applyAlignment="1" applyProtection="1">
      <alignment horizontal="justify" vertical="top" wrapText="1"/>
      <protection hidden="1"/>
    </xf>
    <xf numFmtId="0" fontId="0" fillId="0" borderId="90" xfId="0" applyBorder="1" applyAlignment="1" applyProtection="1">
      <alignment horizontal="justify" vertical="top" wrapText="1"/>
      <protection hidden="1"/>
    </xf>
    <xf numFmtId="0" fontId="0" fillId="0" borderId="28" xfId="0" applyBorder="1" applyAlignment="1" applyProtection="1">
      <alignment horizontal="justify" vertical="top" wrapText="1"/>
      <protection hidden="1"/>
    </xf>
    <xf numFmtId="0" fontId="7" fillId="7" borderId="87" xfId="0" applyFont="1" applyFill="1" applyBorder="1" applyAlignment="1" applyProtection="1">
      <alignment horizontal="justify" vertical="top" wrapText="1"/>
      <protection hidden="1"/>
    </xf>
    <xf numFmtId="0" fontId="0" fillId="7" borderId="13" xfId="0" applyFill="1" applyBorder="1" applyAlignment="1" applyProtection="1">
      <alignment horizontal="justify" vertical="top" wrapText="1"/>
      <protection hidden="1"/>
    </xf>
    <xf numFmtId="0" fontId="7" fillId="5" borderId="123" xfId="0" applyFont="1" applyFill="1" applyBorder="1" applyAlignment="1" applyProtection="1">
      <alignment horizontal="left" vertical="top" wrapText="1"/>
      <protection hidden="1"/>
    </xf>
    <xf numFmtId="0" fontId="7" fillId="5" borderId="22" xfId="0" applyFont="1" applyFill="1" applyBorder="1" applyAlignment="1" applyProtection="1">
      <alignment horizontal="left" vertical="top" wrapText="1"/>
      <protection hidden="1"/>
    </xf>
    <xf numFmtId="0" fontId="7" fillId="5" borderId="41" xfId="0" applyFont="1" applyFill="1" applyBorder="1" applyAlignment="1" applyProtection="1">
      <alignment horizontal="left" vertical="top" wrapText="1"/>
      <protection hidden="1"/>
    </xf>
    <xf numFmtId="0" fontId="7" fillId="5" borderId="57" xfId="0" applyFont="1" applyFill="1" applyBorder="1" applyAlignment="1" applyProtection="1">
      <alignment horizontal="left" vertical="top" wrapText="1"/>
      <protection hidden="1"/>
    </xf>
    <xf numFmtId="0" fontId="7" fillId="5" borderId="113" xfId="0" applyFont="1" applyFill="1" applyBorder="1" applyAlignment="1" applyProtection="1">
      <alignment horizontal="left" vertical="top" wrapText="1"/>
      <protection hidden="1"/>
    </xf>
    <xf numFmtId="0" fontId="7" fillId="5" borderId="91" xfId="0" applyFont="1" applyFill="1" applyBorder="1" applyAlignment="1" applyProtection="1">
      <alignment horizontal="left" vertical="top" wrapText="1"/>
      <protection hidden="1"/>
    </xf>
    <xf numFmtId="0" fontId="5" fillId="5" borderId="21" xfId="0" applyFont="1" applyFill="1" applyBorder="1" applyAlignment="1" applyProtection="1">
      <alignment horizontal="center" vertical="top" wrapText="1"/>
      <protection hidden="1"/>
    </xf>
    <xf numFmtId="0" fontId="57" fillId="5" borderId="14" xfId="0" applyFont="1" applyFill="1" applyBorder="1" applyAlignment="1" applyProtection="1">
      <alignment horizontal="center" vertical="top" wrapText="1"/>
      <protection hidden="1"/>
    </xf>
    <xf numFmtId="0" fontId="57" fillId="5" borderId="4" xfId="0" applyFont="1" applyFill="1" applyBorder="1" applyAlignment="1" applyProtection="1">
      <alignment horizontal="center" vertical="top" wrapText="1"/>
      <protection hidden="1"/>
    </xf>
    <xf numFmtId="0" fontId="7" fillId="5" borderId="65" xfId="0" applyFont="1" applyFill="1" applyBorder="1" applyAlignment="1" applyProtection="1">
      <alignment vertical="top" wrapText="1"/>
      <protection hidden="1"/>
    </xf>
    <xf numFmtId="0" fontId="7" fillId="5" borderId="73" xfId="0" applyFont="1" applyFill="1" applyBorder="1" applyAlignment="1" applyProtection="1">
      <alignment horizontal="left" vertical="top" wrapText="1"/>
      <protection hidden="1"/>
    </xf>
    <xf numFmtId="0" fontId="7" fillId="5" borderId="64" xfId="0" applyFont="1" applyFill="1" applyBorder="1" applyAlignment="1" applyProtection="1">
      <alignment horizontal="left" vertical="top" wrapText="1"/>
      <protection hidden="1"/>
    </xf>
    <xf numFmtId="0" fontId="7" fillId="5" borderId="49" xfId="0" applyFont="1" applyFill="1" applyBorder="1" applyAlignment="1" applyProtection="1">
      <alignment horizontal="left" vertical="top" wrapText="1"/>
      <protection hidden="1"/>
    </xf>
    <xf numFmtId="0" fontId="5" fillId="5" borderId="113" xfId="0" applyFont="1" applyFill="1" applyBorder="1" applyAlignment="1" applyProtection="1">
      <alignment horizontal="center" vertical="top" wrapText="1"/>
      <protection hidden="1"/>
    </xf>
    <xf numFmtId="0" fontId="5" fillId="5" borderId="69" xfId="0" applyFont="1" applyFill="1" applyBorder="1" applyAlignment="1" applyProtection="1">
      <alignment horizontal="center" vertical="top" wrapText="1"/>
      <protection hidden="1"/>
    </xf>
    <xf numFmtId="0" fontId="0" fillId="0" borderId="86" xfId="0" applyBorder="1" applyAlignment="1" applyProtection="1">
      <alignment horizontal="center" vertical="top" wrapText="1"/>
      <protection hidden="1"/>
    </xf>
    <xf numFmtId="0" fontId="0" fillId="0" borderId="87" xfId="0" applyBorder="1" applyAlignment="1" applyProtection="1">
      <alignment horizontal="center" vertical="top" wrapText="1"/>
      <protection hidden="1"/>
    </xf>
    <xf numFmtId="0" fontId="0" fillId="0" borderId="89" xfId="0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63" xfId="0" applyBorder="1" applyAlignment="1" applyProtection="1">
      <alignment horizontal="center" vertical="top" wrapText="1"/>
      <protection hidden="1"/>
    </xf>
    <xf numFmtId="0" fontId="0" fillId="0" borderId="39" xfId="0" applyBorder="1" applyAlignment="1" applyProtection="1">
      <alignment horizontal="center" vertical="top" wrapText="1"/>
      <protection hidden="1"/>
    </xf>
    <xf numFmtId="0" fontId="5" fillId="5" borderId="89" xfId="0" applyFont="1" applyFill="1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horizontal="center" vertical="top" wrapText="1"/>
      <protection hidden="1"/>
    </xf>
    <xf numFmtId="0" fontId="0" fillId="0" borderId="22" xfId="0" applyBorder="1" applyAlignment="1" applyProtection="1">
      <alignment horizontal="center" vertical="top" wrapText="1"/>
      <protection hidden="1"/>
    </xf>
    <xf numFmtId="0" fontId="0" fillId="0" borderId="41" xfId="0" applyBorder="1" applyAlignment="1" applyProtection="1">
      <alignment horizontal="center" vertical="top" wrapText="1"/>
      <protection hidden="1"/>
    </xf>
    <xf numFmtId="0" fontId="5" fillId="5" borderId="68" xfId="0" applyFont="1" applyFill="1" applyBorder="1" applyAlignment="1" applyProtection="1">
      <alignment horizontal="center" vertical="top" wrapText="1"/>
      <protection hidden="1"/>
    </xf>
    <xf numFmtId="0" fontId="57" fillId="5" borderId="29" xfId="0" applyFont="1" applyFill="1" applyBorder="1" applyAlignment="1" applyProtection="1">
      <alignment wrapText="1"/>
      <protection hidden="1"/>
    </xf>
    <xf numFmtId="0" fontId="57" fillId="5" borderId="9" xfId="0" applyFont="1" applyFill="1" applyBorder="1" applyAlignment="1" applyProtection="1">
      <alignment wrapText="1"/>
      <protection hidden="1"/>
    </xf>
    <xf numFmtId="0" fontId="0" fillId="0" borderId="20" xfId="0" applyBorder="1" applyAlignment="1" applyProtection="1">
      <alignment horizontal="center" vertical="top" wrapText="1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7" fillId="5" borderId="31" xfId="0" applyFont="1" applyFill="1" applyBorder="1" applyAlignment="1" applyProtection="1">
      <alignment horizontal="left" vertical="top" wrapText="1"/>
      <protection hidden="1"/>
    </xf>
    <xf numFmtId="0" fontId="7" fillId="5" borderId="26" xfId="0" applyFont="1" applyFill="1" applyBorder="1" applyAlignment="1" applyProtection="1">
      <alignment horizontal="left" vertical="top" wrapText="1"/>
      <protection hidden="1"/>
    </xf>
    <xf numFmtId="0" fontId="0" fillId="0" borderId="46" xfId="0" applyBorder="1" applyAlignment="1" applyProtection="1">
      <alignment horizontal="justify" vertical="top" wrapText="1"/>
      <protection hidden="1"/>
    </xf>
    <xf numFmtId="0" fontId="5" fillId="5" borderId="17" xfId="0" applyFont="1" applyFill="1" applyBorder="1" applyAlignment="1" applyProtection="1">
      <alignment horizontal="center" vertical="top" wrapText="1"/>
      <protection hidden="1"/>
    </xf>
    <xf numFmtId="0" fontId="0" fillId="0" borderId="52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7" fillId="5" borderId="92" xfId="0" applyFont="1" applyFill="1" applyBorder="1" applyAlignment="1" applyProtection="1">
      <alignment horizontal="center" vertical="top" wrapText="1"/>
      <protection hidden="1"/>
    </xf>
    <xf numFmtId="0" fontId="17" fillId="5" borderId="4" xfId="0" applyFont="1" applyFill="1" applyBorder="1" applyAlignment="1" applyProtection="1">
      <alignment horizontal="center" vertical="top" wrapText="1"/>
      <protection hidden="1"/>
    </xf>
    <xf numFmtId="0" fontId="19" fillId="5" borderId="31" xfId="0" applyFont="1" applyFill="1" applyBorder="1" applyAlignment="1" applyProtection="1">
      <alignment horizontal="center" vertical="top" wrapText="1"/>
      <protection hidden="1"/>
    </xf>
    <xf numFmtId="0" fontId="7" fillId="5" borderId="101" xfId="0" applyFont="1" applyFill="1" applyBorder="1" applyAlignment="1" applyProtection="1">
      <alignment vertical="top" wrapText="1"/>
      <protection hidden="1"/>
    </xf>
    <xf numFmtId="0" fontId="7" fillId="5" borderId="51" xfId="0" applyFont="1" applyFill="1" applyBorder="1" applyAlignment="1" applyProtection="1">
      <alignment vertical="top" wrapText="1"/>
      <protection hidden="1"/>
    </xf>
    <xf numFmtId="0" fontId="7" fillId="5" borderId="11" xfId="0" applyFont="1" applyFill="1" applyBorder="1" applyAlignment="1" applyProtection="1">
      <alignment horizontal="justify" vertical="top" wrapText="1"/>
      <protection hidden="1"/>
    </xf>
    <xf numFmtId="0" fontId="7" fillId="5" borderId="103" xfId="0" applyFont="1" applyFill="1" applyBorder="1" applyAlignment="1" applyProtection="1">
      <alignment horizontal="center" vertical="top" wrapText="1"/>
      <protection hidden="1"/>
    </xf>
    <xf numFmtId="0" fontId="57" fillId="3" borderId="19" xfId="0" applyFont="1" applyFill="1" applyBorder="1" applyAlignment="1" applyProtection="1">
      <alignment horizontal="center" wrapText="1"/>
      <protection hidden="1"/>
    </xf>
    <xf numFmtId="0" fontId="57" fillId="3" borderId="20" xfId="0" applyFont="1" applyFill="1" applyBorder="1" applyAlignment="1" applyProtection="1">
      <alignment horizontal="center" wrapText="1"/>
      <protection hidden="1"/>
    </xf>
    <xf numFmtId="0" fontId="57" fillId="3" borderId="5" xfId="0" applyFont="1" applyFill="1" applyBorder="1" applyAlignment="1" applyProtection="1">
      <alignment horizontal="center" wrapText="1"/>
      <protection hidden="1"/>
    </xf>
    <xf numFmtId="0" fontId="0" fillId="0" borderId="20" xfId="0" applyBorder="1" applyAlignment="1">
      <alignment wrapText="1"/>
    </xf>
  </cellXfs>
  <cellStyles count="2">
    <cellStyle name="Normal" xfId="0" builtinId="0"/>
    <cellStyle name="Normal_Interno o CS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73"/>
  <sheetViews>
    <sheetView tabSelected="1" topLeftCell="A109" workbookViewId="0">
      <selection activeCell="C168" sqref="C168"/>
    </sheetView>
  </sheetViews>
  <sheetFormatPr defaultRowHeight="12.75"/>
  <cols>
    <col min="1" max="1" width="57" customWidth="1"/>
    <col min="2" max="2" width="18.5703125" customWidth="1"/>
    <col min="3" max="3" width="18.7109375" customWidth="1"/>
    <col min="4" max="4" width="18.140625" customWidth="1"/>
    <col min="5" max="5" width="16.140625" customWidth="1"/>
    <col min="6" max="6" width="12.28515625" customWidth="1"/>
    <col min="7" max="8" width="11.28515625" customWidth="1"/>
    <col min="9" max="9" width="11.7109375" customWidth="1"/>
    <col min="10" max="10" width="11.85546875" customWidth="1"/>
    <col min="11" max="11" width="11" customWidth="1"/>
    <col min="12" max="12" width="11.28515625" customWidth="1"/>
    <col min="38" max="38" width="5.85546875" customWidth="1"/>
    <col min="39" max="39" width="6.5703125" customWidth="1"/>
    <col min="40" max="40" width="7" hidden="1" customWidth="1"/>
    <col min="41" max="41" width="21.42578125" hidden="1" customWidth="1"/>
    <col min="42" max="42" width="9" hidden="1" customWidth="1"/>
    <col min="43" max="43" width="13.42578125" hidden="1" customWidth="1"/>
    <col min="44" max="44" width="12.28515625" customWidth="1"/>
    <col min="45" max="45" width="48.7109375" hidden="1" customWidth="1"/>
    <col min="46" max="46" width="41" customWidth="1"/>
    <col min="49" max="49" width="53" hidden="1" customWidth="1"/>
  </cols>
  <sheetData>
    <row r="1" spans="1:49" ht="19.5" thickBot="1">
      <c r="A1" s="55" t="s">
        <v>313</v>
      </c>
      <c r="B1" s="56"/>
      <c r="C1" s="56"/>
      <c r="D1" s="57"/>
      <c r="AP1" t="s">
        <v>323</v>
      </c>
      <c r="AQ1" s="14" t="s">
        <v>521</v>
      </c>
      <c r="AS1" s="507" t="s">
        <v>599</v>
      </c>
      <c r="AW1" s="17" t="s">
        <v>368</v>
      </c>
    </row>
    <row r="2" spans="1:49" s="4" customFormat="1" ht="19.5" thickBot="1">
      <c r="A2" s="1"/>
      <c r="B2" s="2"/>
      <c r="C2" s="2"/>
      <c r="D2" s="3"/>
      <c r="AP2" s="4" t="s">
        <v>324</v>
      </c>
      <c r="AQ2" s="14" t="s">
        <v>520</v>
      </c>
      <c r="AS2" s="16" t="s">
        <v>316</v>
      </c>
      <c r="AW2" s="6" t="s">
        <v>369</v>
      </c>
    </row>
    <row r="3" spans="1:49" ht="18" customHeight="1" thickBot="1">
      <c r="AP3" t="s">
        <v>343</v>
      </c>
      <c r="AQ3" s="14" t="s">
        <v>519</v>
      </c>
      <c r="AS3" s="16" t="s">
        <v>368</v>
      </c>
      <c r="AW3" s="6" t="s">
        <v>370</v>
      </c>
    </row>
    <row r="4" spans="1:49" ht="51" customHeight="1" thickBot="1">
      <c r="A4" s="43" t="s">
        <v>506</v>
      </c>
      <c r="B4" s="508" t="s">
        <v>412</v>
      </c>
      <c r="F4" s="589" t="s">
        <v>367</v>
      </c>
      <c r="G4" s="590"/>
      <c r="H4" s="590"/>
      <c r="AQ4" s="14" t="s">
        <v>333</v>
      </c>
      <c r="AS4" s="16" t="s">
        <v>369</v>
      </c>
      <c r="AW4" s="6" t="s">
        <v>371</v>
      </c>
    </row>
    <row r="5" spans="1:49" ht="35.25" customHeight="1" thickBot="1">
      <c r="A5" s="44" t="s">
        <v>507</v>
      </c>
      <c r="B5" s="604" t="s">
        <v>1130</v>
      </c>
      <c r="C5" s="605"/>
      <c r="D5" s="607"/>
      <c r="F5" s="591"/>
      <c r="G5" s="591"/>
      <c r="H5" s="591"/>
      <c r="AQ5" s="14" t="s">
        <v>341</v>
      </c>
      <c r="AS5" s="16" t="s">
        <v>370</v>
      </c>
      <c r="AW5" s="6" t="s">
        <v>372</v>
      </c>
    </row>
    <row r="6" spans="1:49" ht="35.25" customHeight="1" thickBot="1">
      <c r="A6" s="44" t="s">
        <v>598</v>
      </c>
      <c r="B6" s="462" t="s">
        <v>412</v>
      </c>
      <c r="C6" s="463" t="s">
        <v>332</v>
      </c>
      <c r="D6" s="461" t="s">
        <v>323</v>
      </c>
      <c r="AQ6" s="14" t="s">
        <v>334</v>
      </c>
      <c r="AS6" s="16" t="s">
        <v>232</v>
      </c>
      <c r="AW6" s="6" t="s">
        <v>373</v>
      </c>
    </row>
    <row r="7" spans="1:49" ht="25.5" customHeight="1" thickBot="1">
      <c r="A7" s="44" t="s">
        <v>508</v>
      </c>
      <c r="B7" s="601" t="s">
        <v>1131</v>
      </c>
      <c r="C7" s="602"/>
      <c r="D7" s="603"/>
      <c r="AQ7" s="14" t="s">
        <v>518</v>
      </c>
      <c r="AS7" s="16" t="s">
        <v>372</v>
      </c>
      <c r="AW7" s="6" t="s">
        <v>374</v>
      </c>
    </row>
    <row r="8" spans="1:49" ht="32.25" customHeight="1" thickBot="1">
      <c r="A8" s="44" t="s">
        <v>509</v>
      </c>
      <c r="B8" s="604" t="s">
        <v>1132</v>
      </c>
      <c r="C8" s="605"/>
      <c r="D8" s="605"/>
      <c r="E8" s="606"/>
      <c r="AQ8" s="14" t="s">
        <v>516</v>
      </c>
      <c r="AS8" s="16" t="s">
        <v>374</v>
      </c>
      <c r="AW8" s="6" t="s">
        <v>375</v>
      </c>
    </row>
    <row r="9" spans="1:49" ht="33.75" customHeight="1" thickBot="1">
      <c r="A9" s="44" t="s">
        <v>510</v>
      </c>
      <c r="B9" s="604" t="s">
        <v>1133</v>
      </c>
      <c r="C9" s="605"/>
      <c r="D9" s="606"/>
      <c r="AQ9" s="14" t="s">
        <v>517</v>
      </c>
      <c r="AS9" s="16" t="s">
        <v>375</v>
      </c>
      <c r="AW9" s="6" t="s">
        <v>380</v>
      </c>
    </row>
    <row r="10" spans="1:49" ht="26.25" customHeight="1" thickBot="1">
      <c r="A10" s="44" t="s">
        <v>511</v>
      </c>
      <c r="B10" s="189">
        <v>1951</v>
      </c>
      <c r="AQ10" s="14" t="s">
        <v>515</v>
      </c>
      <c r="AS10" s="16" t="s">
        <v>380</v>
      </c>
      <c r="AW10" s="6" t="s">
        <v>381</v>
      </c>
    </row>
    <row r="11" spans="1:49" ht="13.5" thickBot="1">
      <c r="AQ11" s="14" t="s">
        <v>344</v>
      </c>
      <c r="AS11" s="16" t="s">
        <v>621</v>
      </c>
      <c r="AW11" s="6" t="s">
        <v>376</v>
      </c>
    </row>
    <row r="12" spans="1:49" ht="15.75" customHeight="1" thickBot="1">
      <c r="AQ12" s="14" t="s">
        <v>347</v>
      </c>
      <c r="AS12" s="16" t="s">
        <v>381</v>
      </c>
      <c r="AW12" s="6" t="s">
        <v>377</v>
      </c>
    </row>
    <row r="13" spans="1:49" ht="19.5" customHeight="1" thickBot="1">
      <c r="A13" s="55" t="s">
        <v>314</v>
      </c>
      <c r="B13" s="58"/>
      <c r="C13" s="5"/>
      <c r="D13" s="4"/>
      <c r="P13" s="6"/>
      <c r="R13" s="6"/>
      <c r="AC13" s="7"/>
      <c r="AQ13" s="14" t="s">
        <v>348</v>
      </c>
      <c r="AS13" s="16" t="s">
        <v>318</v>
      </c>
      <c r="AT13" s="8"/>
      <c r="AW13" s="6" t="s">
        <v>378</v>
      </c>
    </row>
    <row r="14" spans="1:49" ht="15.75" thickBot="1">
      <c r="A14" s="59"/>
      <c r="B14" s="60"/>
      <c r="P14" s="6"/>
      <c r="R14" s="6"/>
      <c r="AC14" s="9"/>
      <c r="AQ14" s="14" t="s">
        <v>512</v>
      </c>
      <c r="AS14" s="16" t="s">
        <v>317</v>
      </c>
      <c r="AT14" s="8"/>
      <c r="AW14" s="6" t="s">
        <v>379</v>
      </c>
    </row>
    <row r="15" spans="1:49" ht="19.5" thickBot="1">
      <c r="A15" s="61"/>
      <c r="B15" s="60"/>
      <c r="P15" s="6"/>
      <c r="R15" s="6"/>
      <c r="AC15" s="9"/>
      <c r="AQ15" s="14" t="s">
        <v>512</v>
      </c>
      <c r="AS15" s="16" t="s">
        <v>376</v>
      </c>
      <c r="AT15" s="8"/>
      <c r="AW15" s="6" t="s">
        <v>384</v>
      </c>
    </row>
    <row r="16" spans="1:49" ht="19.5" thickBot="1">
      <c r="A16" s="62" t="s">
        <v>327</v>
      </c>
      <c r="B16" s="63"/>
      <c r="P16" s="6"/>
      <c r="R16" s="6"/>
      <c r="AC16" s="9"/>
      <c r="AQ16" s="14" t="s">
        <v>513</v>
      </c>
      <c r="AS16" s="16" t="s">
        <v>377</v>
      </c>
      <c r="AT16" s="8"/>
      <c r="AW16" s="6" t="s">
        <v>383</v>
      </c>
    </row>
    <row r="17" spans="1:49" ht="12.75" customHeight="1" thickBot="1">
      <c r="AQ17" s="14" t="s">
        <v>345</v>
      </c>
      <c r="AS17" s="16" t="s">
        <v>620</v>
      </c>
      <c r="AW17" s="6" t="s">
        <v>386</v>
      </c>
    </row>
    <row r="18" spans="1:49" ht="35.25" customHeight="1" thickBot="1">
      <c r="A18" s="592" t="s">
        <v>543</v>
      </c>
      <c r="B18" s="593"/>
      <c r="C18" s="593"/>
      <c r="D18" s="594"/>
      <c r="P18" s="6"/>
      <c r="R18" s="6"/>
      <c r="AC18" s="9"/>
      <c r="AQ18" s="14" t="s">
        <v>338</v>
      </c>
      <c r="AS18" s="16" t="s">
        <v>240</v>
      </c>
      <c r="AT18" s="8"/>
      <c r="AW18" s="6" t="s">
        <v>349</v>
      </c>
    </row>
    <row r="19" spans="1:49" ht="30.75" thickBot="1">
      <c r="A19" s="595" t="s">
        <v>522</v>
      </c>
      <c r="B19" s="597" t="s">
        <v>523</v>
      </c>
      <c r="C19" s="66" t="s">
        <v>524</v>
      </c>
      <c r="D19" s="599" t="s">
        <v>526</v>
      </c>
      <c r="P19" s="6"/>
      <c r="R19" s="6"/>
      <c r="AC19" s="9"/>
      <c r="AQ19" s="14" t="s">
        <v>330</v>
      </c>
      <c r="AS19" s="16" t="s">
        <v>384</v>
      </c>
      <c r="AT19" s="8"/>
      <c r="AW19" s="6" t="s">
        <v>350</v>
      </c>
    </row>
    <row r="20" spans="1:49" ht="15.75" thickBot="1">
      <c r="A20" s="596"/>
      <c r="B20" s="598"/>
      <c r="C20" s="68" t="s">
        <v>525</v>
      </c>
      <c r="D20" s="600"/>
      <c r="P20" s="6"/>
      <c r="R20" s="6"/>
      <c r="AC20" s="9"/>
      <c r="AQ20" s="14" t="s">
        <v>332</v>
      </c>
      <c r="AS20" s="16" t="s">
        <v>383</v>
      </c>
      <c r="AT20" s="8"/>
      <c r="AW20" s="6" t="s">
        <v>388</v>
      </c>
    </row>
    <row r="21" spans="1:49" ht="15.75" customHeight="1" thickBot="1">
      <c r="A21" s="45" t="s">
        <v>742</v>
      </c>
      <c r="B21" s="159">
        <v>24</v>
      </c>
      <c r="C21" s="160">
        <v>4</v>
      </c>
      <c r="D21" s="10">
        <f>0+SUM(B21:C21)</f>
        <v>28</v>
      </c>
      <c r="P21" s="6"/>
      <c r="R21" s="6"/>
      <c r="AC21" s="9"/>
      <c r="AQ21" s="14" t="s">
        <v>346</v>
      </c>
      <c r="AS21" s="16" t="s">
        <v>386</v>
      </c>
      <c r="AT21" s="8"/>
      <c r="AW21" s="6" t="s">
        <v>351</v>
      </c>
    </row>
    <row r="22" spans="1:49" ht="15.75" thickBot="1">
      <c r="A22" s="45" t="s">
        <v>328</v>
      </c>
      <c r="B22" s="161">
        <v>0</v>
      </c>
      <c r="C22" s="162">
        <v>7</v>
      </c>
      <c r="D22" s="10">
        <f>0+SUM(B22:C22)</f>
        <v>7</v>
      </c>
      <c r="P22" s="6"/>
      <c r="R22" s="6"/>
      <c r="AC22" s="9"/>
      <c r="AQ22" s="14" t="s">
        <v>514</v>
      </c>
      <c r="AS22" s="16" t="s">
        <v>349</v>
      </c>
      <c r="AT22" s="8"/>
      <c r="AW22" s="6" t="s">
        <v>352</v>
      </c>
    </row>
    <row r="23" spans="1:49" ht="13.5" customHeight="1" thickBot="1">
      <c r="A23" s="45" t="s">
        <v>527</v>
      </c>
      <c r="B23" s="161">
        <v>0</v>
      </c>
      <c r="C23" s="162">
        <v>0</v>
      </c>
      <c r="D23" s="10">
        <f>0+SUM(B23:C23)</f>
        <v>0</v>
      </c>
      <c r="P23" s="6"/>
      <c r="R23" s="6"/>
      <c r="AC23" s="9"/>
      <c r="AQ23" s="14" t="s">
        <v>336</v>
      </c>
      <c r="AS23" s="16" t="s">
        <v>350</v>
      </c>
      <c r="AT23" s="8"/>
      <c r="AW23" s="6" t="s">
        <v>389</v>
      </c>
    </row>
    <row r="24" spans="1:49" ht="15.75" thickBot="1">
      <c r="A24" s="46" t="s">
        <v>528</v>
      </c>
      <c r="B24" s="69">
        <f>0+SUM(B21:B23)</f>
        <v>24</v>
      </c>
      <c r="C24" s="69">
        <f>0+SUM(C21:C23)</f>
        <v>11</v>
      </c>
      <c r="D24" s="69">
        <f>0+SUM(D21:D23)</f>
        <v>35</v>
      </c>
      <c r="P24" s="6"/>
      <c r="R24" s="6"/>
      <c r="AC24" s="9"/>
      <c r="AQ24" s="14" t="s">
        <v>335</v>
      </c>
      <c r="AS24" s="16" t="s">
        <v>388</v>
      </c>
      <c r="AT24" s="8"/>
      <c r="AW24" s="6" t="s">
        <v>390</v>
      </c>
    </row>
    <row r="25" spans="1:49" ht="18.75" customHeight="1" thickBot="1">
      <c r="AQ25" s="15" t="s">
        <v>340</v>
      </c>
      <c r="AS25" s="16" t="s">
        <v>351</v>
      </c>
      <c r="AW25" s="6" t="s">
        <v>391</v>
      </c>
    </row>
    <row r="26" spans="1:49" ht="18" customHeight="1" thickBot="1">
      <c r="A26" s="574" t="s">
        <v>529</v>
      </c>
      <c r="B26" s="575"/>
      <c r="C26" s="575"/>
      <c r="D26" s="575"/>
      <c r="E26" s="575"/>
      <c r="F26" s="575"/>
      <c r="G26" s="575"/>
      <c r="H26" s="575"/>
      <c r="I26" s="575"/>
      <c r="J26" s="576"/>
      <c r="K26" s="11"/>
      <c r="AQ26" s="14" t="s">
        <v>339</v>
      </c>
      <c r="AS26" s="16" t="s">
        <v>352</v>
      </c>
      <c r="AW26" s="6" t="s">
        <v>353</v>
      </c>
    </row>
    <row r="27" spans="1:49" ht="15.75" customHeight="1" thickBot="1">
      <c r="A27" s="77"/>
      <c r="B27" s="38" t="s">
        <v>531</v>
      </c>
      <c r="C27" s="37"/>
      <c r="D27" s="37"/>
      <c r="E27" s="37"/>
      <c r="F27" s="37"/>
      <c r="G27" s="37"/>
      <c r="H27" s="37"/>
      <c r="I27" s="37"/>
      <c r="J27" s="78"/>
      <c r="K27" s="11"/>
      <c r="AQ27" s="14" t="s">
        <v>342</v>
      </c>
      <c r="AS27" s="16" t="s">
        <v>389</v>
      </c>
      <c r="AW27" s="6" t="s">
        <v>354</v>
      </c>
    </row>
    <row r="28" spans="1:49" ht="24" customHeight="1" thickBot="1">
      <c r="A28" s="47"/>
      <c r="B28" s="584" t="s">
        <v>532</v>
      </c>
      <c r="C28" s="579"/>
      <c r="D28" s="578" t="s">
        <v>325</v>
      </c>
      <c r="E28" s="579"/>
      <c r="F28" s="580" t="s">
        <v>541</v>
      </c>
      <c r="G28" s="581"/>
      <c r="H28" s="582" t="s">
        <v>542</v>
      </c>
      <c r="I28" s="583"/>
      <c r="J28" s="75" t="s">
        <v>586</v>
      </c>
      <c r="K28" s="12"/>
      <c r="AQ28" s="14" t="s">
        <v>329</v>
      </c>
      <c r="AS28" s="16" t="s">
        <v>390</v>
      </c>
      <c r="AW28" s="6" t="s">
        <v>355</v>
      </c>
    </row>
    <row r="29" spans="1:49" ht="16.5" thickBot="1">
      <c r="A29" s="48" t="s">
        <v>530</v>
      </c>
      <c r="B29" s="79" t="s">
        <v>533</v>
      </c>
      <c r="C29" s="80" t="s">
        <v>534</v>
      </c>
      <c r="D29" s="80" t="s">
        <v>533</v>
      </c>
      <c r="E29" s="80" t="s">
        <v>534</v>
      </c>
      <c r="F29" s="81" t="s">
        <v>533</v>
      </c>
      <c r="G29" s="80" t="s">
        <v>534</v>
      </c>
      <c r="H29" s="81" t="s">
        <v>533</v>
      </c>
      <c r="I29" s="82" t="s">
        <v>534</v>
      </c>
      <c r="J29" s="76"/>
      <c r="K29" s="3"/>
      <c r="AQ29" s="14" t="s">
        <v>337</v>
      </c>
      <c r="AS29" s="16" t="s">
        <v>391</v>
      </c>
      <c r="AW29" s="6" t="s">
        <v>356</v>
      </c>
    </row>
    <row r="30" spans="1:49" ht="15.75" thickBot="1">
      <c r="A30" s="49" t="s">
        <v>535</v>
      </c>
      <c r="B30" s="163">
        <v>0</v>
      </c>
      <c r="C30" s="163">
        <v>0</v>
      </c>
      <c r="D30" s="164"/>
      <c r="E30" s="164">
        <v>1</v>
      </c>
      <c r="F30" s="165">
        <v>0</v>
      </c>
      <c r="G30" s="164">
        <v>1</v>
      </c>
      <c r="H30" s="165">
        <v>2</v>
      </c>
      <c r="I30" s="166">
        <v>1</v>
      </c>
      <c r="J30" s="73">
        <f>0+SUM(B30:I30)</f>
        <v>5</v>
      </c>
      <c r="K30" s="13"/>
      <c r="AQ30" s="14" t="s">
        <v>331</v>
      </c>
      <c r="AS30" s="16" t="s">
        <v>353</v>
      </c>
      <c r="AW30" s="6" t="s">
        <v>357</v>
      </c>
    </row>
    <row r="31" spans="1:49" ht="15.75" thickBot="1">
      <c r="A31" s="49" t="s">
        <v>536</v>
      </c>
      <c r="B31" s="163">
        <v>1</v>
      </c>
      <c r="C31" s="163">
        <v>1</v>
      </c>
      <c r="D31" s="164">
        <v>4</v>
      </c>
      <c r="E31" s="164">
        <v>3</v>
      </c>
      <c r="F31" s="165">
        <v>0</v>
      </c>
      <c r="G31" s="164">
        <v>1</v>
      </c>
      <c r="H31" s="165">
        <v>1</v>
      </c>
      <c r="I31" s="166">
        <v>1</v>
      </c>
      <c r="J31" s="73">
        <f t="shared" ref="J31:J37" si="0">0+SUM(B31:I31)</f>
        <v>12</v>
      </c>
      <c r="K31" s="13"/>
      <c r="AS31" s="16" t="s">
        <v>354</v>
      </c>
      <c r="AW31" s="6" t="s">
        <v>358</v>
      </c>
    </row>
    <row r="32" spans="1:49" ht="15.75" thickBot="1">
      <c r="A32" s="49" t="s">
        <v>537</v>
      </c>
      <c r="B32" s="163">
        <v>1</v>
      </c>
      <c r="C32" s="163">
        <v>2</v>
      </c>
      <c r="D32" s="164">
        <v>0</v>
      </c>
      <c r="E32" s="164">
        <v>7</v>
      </c>
      <c r="F32" s="165">
        <v>1</v>
      </c>
      <c r="G32" s="164">
        <v>0</v>
      </c>
      <c r="H32" s="165">
        <v>0</v>
      </c>
      <c r="I32" s="166">
        <v>1</v>
      </c>
      <c r="J32" s="73">
        <f t="shared" si="0"/>
        <v>12</v>
      </c>
      <c r="K32" s="13"/>
      <c r="AS32" s="16" t="s">
        <v>355</v>
      </c>
      <c r="AW32" s="6" t="s">
        <v>361</v>
      </c>
    </row>
    <row r="33" spans="1:49" ht="15.75" thickBot="1">
      <c r="A33" s="49" t="s">
        <v>538</v>
      </c>
      <c r="B33" s="163">
        <v>0</v>
      </c>
      <c r="C33" s="163">
        <v>1</v>
      </c>
      <c r="D33" s="164">
        <v>0</v>
      </c>
      <c r="E33" s="164">
        <v>2</v>
      </c>
      <c r="F33" s="165">
        <v>2</v>
      </c>
      <c r="G33" s="164">
        <v>0</v>
      </c>
      <c r="H33" s="165">
        <v>1</v>
      </c>
      <c r="I33" s="166">
        <v>0</v>
      </c>
      <c r="J33" s="73">
        <f t="shared" si="0"/>
        <v>6</v>
      </c>
      <c r="K33" s="13"/>
      <c r="AS33" s="16" t="s">
        <v>239</v>
      </c>
      <c r="AW33" s="6" t="s">
        <v>361</v>
      </c>
    </row>
    <row r="34" spans="1:49" ht="15.75" thickBot="1">
      <c r="A34" s="49" t="s">
        <v>539</v>
      </c>
      <c r="B34" s="163">
        <v>0</v>
      </c>
      <c r="C34" s="163">
        <v>0</v>
      </c>
      <c r="D34" s="164">
        <v>0</v>
      </c>
      <c r="E34" s="164">
        <v>0</v>
      </c>
      <c r="F34" s="165">
        <v>0</v>
      </c>
      <c r="G34" s="164">
        <v>0</v>
      </c>
      <c r="H34" s="165">
        <v>0</v>
      </c>
      <c r="I34" s="166">
        <v>0</v>
      </c>
      <c r="J34" s="73">
        <f t="shared" si="0"/>
        <v>0</v>
      </c>
      <c r="K34" s="13"/>
      <c r="AS34" s="16" t="s">
        <v>357</v>
      </c>
      <c r="AW34" s="6" t="s">
        <v>387</v>
      </c>
    </row>
    <row r="35" spans="1:49" ht="15.75" thickBot="1">
      <c r="A35" s="49" t="s">
        <v>540</v>
      </c>
      <c r="B35" s="163">
        <v>0</v>
      </c>
      <c r="C35" s="163">
        <v>0</v>
      </c>
      <c r="D35" s="164">
        <v>0</v>
      </c>
      <c r="E35" s="164">
        <v>0</v>
      </c>
      <c r="F35" s="165">
        <v>0</v>
      </c>
      <c r="G35" s="164">
        <v>0</v>
      </c>
      <c r="H35" s="165">
        <v>0</v>
      </c>
      <c r="I35" s="166">
        <v>0</v>
      </c>
      <c r="J35" s="73">
        <f t="shared" si="0"/>
        <v>0</v>
      </c>
      <c r="K35" s="13"/>
      <c r="AS35" s="16" t="s">
        <v>358</v>
      </c>
      <c r="AW35" s="6" t="s">
        <v>385</v>
      </c>
    </row>
    <row r="36" spans="1:49" ht="15.75" thickBot="1">
      <c r="A36" s="50" t="s">
        <v>544</v>
      </c>
      <c r="B36" s="70">
        <f t="shared" ref="B36:I36" si="1">0+SUM(B30:B35)</f>
        <v>2</v>
      </c>
      <c r="C36" s="70">
        <f t="shared" si="1"/>
        <v>4</v>
      </c>
      <c r="D36" s="71">
        <f t="shared" si="1"/>
        <v>4</v>
      </c>
      <c r="E36" s="71">
        <f t="shared" si="1"/>
        <v>13</v>
      </c>
      <c r="F36" s="72">
        <f t="shared" si="1"/>
        <v>3</v>
      </c>
      <c r="G36" s="71">
        <f t="shared" si="1"/>
        <v>2</v>
      </c>
      <c r="H36" s="71">
        <f t="shared" si="1"/>
        <v>4</v>
      </c>
      <c r="I36" s="71">
        <f t="shared" si="1"/>
        <v>3</v>
      </c>
      <c r="J36" s="73">
        <f t="shared" si="0"/>
        <v>35</v>
      </c>
      <c r="K36" s="13"/>
      <c r="AS36" s="16" t="s">
        <v>361</v>
      </c>
      <c r="AW36" s="6" t="s">
        <v>382</v>
      </c>
    </row>
    <row r="37" spans="1:49" ht="16.5" thickBot="1">
      <c r="A37" s="51" t="s">
        <v>528</v>
      </c>
      <c r="B37" s="572">
        <f>0+SUM(B36:C36)</f>
        <v>6</v>
      </c>
      <c r="C37" s="573"/>
      <c r="D37" s="611">
        <f>0+SUM(D36:E36)</f>
        <v>17</v>
      </c>
      <c r="E37" s="612"/>
      <c r="F37" s="611">
        <f>0+SUM(F36:G36)</f>
        <v>5</v>
      </c>
      <c r="G37" s="612"/>
      <c r="H37" s="611">
        <f>0+SUM(H36:I36)</f>
        <v>7</v>
      </c>
      <c r="I37" s="612"/>
      <c r="J37" s="74">
        <f t="shared" si="0"/>
        <v>35</v>
      </c>
      <c r="K37" s="399" t="str">
        <f>IF(J37=D21,"добро","ПРОВЕРА")</f>
        <v>ПРОВЕРА</v>
      </c>
      <c r="L37" s="400"/>
      <c r="AS37" s="16" t="s">
        <v>387</v>
      </c>
      <c r="AW37" s="6" t="s">
        <v>392</v>
      </c>
    </row>
    <row r="38" spans="1:49" ht="13.5" thickBot="1">
      <c r="AS38" s="16" t="s">
        <v>382</v>
      </c>
      <c r="AW38" s="6" t="s">
        <v>393</v>
      </c>
    </row>
    <row r="39" spans="1:49" ht="16.5" thickBot="1">
      <c r="A39" s="577" t="s">
        <v>545</v>
      </c>
      <c r="B39" s="575"/>
      <c r="C39" s="575"/>
      <c r="D39" s="575"/>
      <c r="E39" s="575"/>
      <c r="F39" s="576"/>
      <c r="G39" s="22"/>
      <c r="H39" s="22"/>
      <c r="I39" s="22"/>
      <c r="AS39" s="16" t="s">
        <v>392</v>
      </c>
      <c r="AW39" s="6" t="s">
        <v>394</v>
      </c>
    </row>
    <row r="40" spans="1:49" ht="15.75" thickBot="1">
      <c r="A40" s="87"/>
      <c r="B40" s="569" t="s">
        <v>531</v>
      </c>
      <c r="C40" s="570"/>
      <c r="D40" s="570"/>
      <c r="E40" s="571"/>
      <c r="F40" s="83"/>
      <c r="AS40" s="16" t="s">
        <v>393</v>
      </c>
      <c r="AW40" s="6" t="s">
        <v>395</v>
      </c>
    </row>
    <row r="41" spans="1:49" ht="30.75" thickBot="1">
      <c r="A41" s="88" t="s">
        <v>546</v>
      </c>
      <c r="B41" s="84" t="s">
        <v>532</v>
      </c>
      <c r="C41" s="84" t="s">
        <v>326</v>
      </c>
      <c r="D41" s="85" t="s">
        <v>547</v>
      </c>
      <c r="E41" s="85" t="s">
        <v>542</v>
      </c>
      <c r="F41" s="86" t="s">
        <v>528</v>
      </c>
      <c r="G41" s="20"/>
      <c r="AS41" s="16" t="s">
        <v>394</v>
      </c>
      <c r="AW41" s="6" t="s">
        <v>396</v>
      </c>
    </row>
    <row r="42" spans="1:49" ht="15.75" thickBot="1">
      <c r="A42" s="52" t="s">
        <v>548</v>
      </c>
      <c r="B42" s="42">
        <v>6</v>
      </c>
      <c r="C42" s="42">
        <v>13</v>
      </c>
      <c r="D42" s="42">
        <v>3</v>
      </c>
      <c r="E42" s="42">
        <v>2</v>
      </c>
      <c r="F42" s="19">
        <f>0+SUM(B42:E42)</f>
        <v>24</v>
      </c>
      <c r="AS42" s="16" t="s">
        <v>395</v>
      </c>
      <c r="AW42" s="6" t="s">
        <v>397</v>
      </c>
    </row>
    <row r="43" spans="1:49" ht="15.75" thickBot="1">
      <c r="A43" s="53" t="s">
        <v>549</v>
      </c>
      <c r="B43" s="167">
        <v>0</v>
      </c>
      <c r="C43" s="167">
        <v>4</v>
      </c>
      <c r="D43" s="167">
        <v>2</v>
      </c>
      <c r="E43" s="167">
        <v>5</v>
      </c>
      <c r="F43" s="19">
        <f>0+SUM(B43:E43)</f>
        <v>11</v>
      </c>
      <c r="AS43" s="16" t="s">
        <v>396</v>
      </c>
      <c r="AW43" s="18" t="s">
        <v>398</v>
      </c>
    </row>
    <row r="44" spans="1:49" ht="15.75" thickBot="1">
      <c r="A44" s="54" t="s">
        <v>312</v>
      </c>
      <c r="B44" s="21">
        <f>0+SUM(B42:B43)</f>
        <v>6</v>
      </c>
      <c r="C44" s="21">
        <f>0+SUM(C42:C43)</f>
        <v>17</v>
      </c>
      <c r="D44" s="21">
        <f>0+SUM(D42:D43)</f>
        <v>5</v>
      </c>
      <c r="E44" s="21">
        <f>0+SUM(E42:E43)</f>
        <v>7</v>
      </c>
      <c r="F44" s="21">
        <f>0+SUM(F42:F43)</f>
        <v>35</v>
      </c>
      <c r="G44" s="399" t="str">
        <f>IF(F44=D21,"добро","ПРОВЕРА")</f>
        <v>ПРОВЕРА</v>
      </c>
      <c r="AS44" s="16" t="s">
        <v>397</v>
      </c>
      <c r="AW44" s="17" t="s">
        <v>399</v>
      </c>
    </row>
    <row r="45" spans="1:49" ht="13.5" thickBot="1">
      <c r="AS45" s="16" t="s">
        <v>398</v>
      </c>
      <c r="AW45" s="6" t="s">
        <v>488</v>
      </c>
    </row>
    <row r="46" spans="1:49" ht="13.5" thickBot="1">
      <c r="AS46" s="16" t="s">
        <v>399</v>
      </c>
      <c r="AW46" s="6" t="s">
        <v>489</v>
      </c>
    </row>
    <row r="47" spans="1:49" ht="48" thickBot="1">
      <c r="A47" s="89" t="s">
        <v>550</v>
      </c>
      <c r="B47" s="90"/>
      <c r="C47" s="90"/>
      <c r="D47" s="90"/>
      <c r="E47" s="90"/>
      <c r="F47" s="91"/>
      <c r="AS47" s="16" t="s">
        <v>488</v>
      </c>
      <c r="AW47" s="6" t="s">
        <v>490</v>
      </c>
    </row>
    <row r="48" spans="1:49" ht="15.75" thickBot="1">
      <c r="A48" s="608" t="s">
        <v>551</v>
      </c>
      <c r="B48" s="574" t="s">
        <v>531</v>
      </c>
      <c r="C48" s="610"/>
      <c r="D48" s="610"/>
      <c r="E48" s="610"/>
      <c r="F48" s="78"/>
      <c r="AS48" s="16" t="s">
        <v>490</v>
      </c>
      <c r="AW48" s="6" t="s">
        <v>491</v>
      </c>
    </row>
    <row r="49" spans="1:49" ht="45.75" thickBot="1">
      <c r="A49" s="609"/>
      <c r="B49" s="92" t="s">
        <v>562</v>
      </c>
      <c r="C49" s="93" t="s">
        <v>563</v>
      </c>
      <c r="D49" s="36" t="s">
        <v>552</v>
      </c>
      <c r="E49" s="36" t="s">
        <v>553</v>
      </c>
      <c r="F49" s="94" t="s">
        <v>528</v>
      </c>
      <c r="AS49" s="16" t="s">
        <v>491</v>
      </c>
      <c r="AW49" s="6" t="s">
        <v>493</v>
      </c>
    </row>
    <row r="50" spans="1:49" ht="15.75" thickBot="1">
      <c r="A50" s="95" t="s">
        <v>554</v>
      </c>
      <c r="B50" s="168">
        <v>5</v>
      </c>
      <c r="C50" s="168">
        <v>1</v>
      </c>
      <c r="D50" s="169">
        <v>0</v>
      </c>
      <c r="E50" s="169">
        <v>3</v>
      </c>
      <c r="F50" s="97">
        <f>0+SUM(B50:E50)</f>
        <v>9</v>
      </c>
      <c r="AS50" s="16" t="s">
        <v>238</v>
      </c>
      <c r="AW50" s="6" t="s">
        <v>492</v>
      </c>
    </row>
    <row r="51" spans="1:49" ht="15.75" thickBot="1">
      <c r="A51" s="45" t="s">
        <v>555</v>
      </c>
      <c r="B51" s="170">
        <v>3</v>
      </c>
      <c r="C51" s="170">
        <v>1</v>
      </c>
      <c r="D51" s="171">
        <v>0</v>
      </c>
      <c r="E51" s="171">
        <v>0</v>
      </c>
      <c r="F51" s="97">
        <f t="shared" ref="F51:F57" si="2">0+SUM(B51:E51)</f>
        <v>4</v>
      </c>
      <c r="AS51" s="16" t="s">
        <v>635</v>
      </c>
      <c r="AW51" s="6" t="s">
        <v>494</v>
      </c>
    </row>
    <row r="52" spans="1:49" ht="15.75" thickBot="1">
      <c r="A52" s="45" t="s">
        <v>556</v>
      </c>
      <c r="B52" s="170">
        <v>1</v>
      </c>
      <c r="C52" s="170">
        <v>0</v>
      </c>
      <c r="D52" s="171">
        <v>0</v>
      </c>
      <c r="E52" s="171">
        <v>0</v>
      </c>
      <c r="F52" s="97">
        <f t="shared" si="2"/>
        <v>1</v>
      </c>
      <c r="AS52" s="16" t="s">
        <v>493</v>
      </c>
      <c r="AW52" s="6" t="s">
        <v>495</v>
      </c>
    </row>
    <row r="53" spans="1:49" ht="15.75" thickBot="1">
      <c r="A53" s="45" t="s">
        <v>557</v>
      </c>
      <c r="B53" s="170">
        <v>1</v>
      </c>
      <c r="C53" s="170">
        <v>0</v>
      </c>
      <c r="D53" s="171">
        <v>0</v>
      </c>
      <c r="E53" s="171"/>
      <c r="F53" s="97">
        <f t="shared" si="2"/>
        <v>1</v>
      </c>
      <c r="AS53" s="16" t="s">
        <v>492</v>
      </c>
      <c r="AW53" s="6" t="s">
        <v>496</v>
      </c>
    </row>
    <row r="54" spans="1:49" ht="15.75" thickBot="1">
      <c r="A54" s="45" t="s">
        <v>558</v>
      </c>
      <c r="B54" s="170">
        <v>1</v>
      </c>
      <c r="C54" s="170">
        <v>0</v>
      </c>
      <c r="D54" s="171">
        <v>0</v>
      </c>
      <c r="E54" s="171">
        <v>0</v>
      </c>
      <c r="F54" s="97">
        <f t="shared" si="2"/>
        <v>1</v>
      </c>
      <c r="AS54" s="16" t="s">
        <v>600</v>
      </c>
      <c r="AW54" s="6" t="s">
        <v>497</v>
      </c>
    </row>
    <row r="55" spans="1:49" ht="15.75" thickBot="1">
      <c r="A55" s="45" t="s">
        <v>559</v>
      </c>
      <c r="B55" s="170">
        <v>0</v>
      </c>
      <c r="C55" s="170">
        <v>0</v>
      </c>
      <c r="D55" s="171">
        <v>0</v>
      </c>
      <c r="E55" s="171">
        <v>0</v>
      </c>
      <c r="F55" s="97">
        <f t="shared" si="2"/>
        <v>0</v>
      </c>
      <c r="AS55" s="16" t="s">
        <v>237</v>
      </c>
      <c r="AW55" s="6" t="s">
        <v>498</v>
      </c>
    </row>
    <row r="56" spans="1:49" ht="15.75" thickBot="1">
      <c r="A56" s="45" t="s">
        <v>560</v>
      </c>
      <c r="B56" s="170">
        <v>0</v>
      </c>
      <c r="C56" s="170">
        <v>0</v>
      </c>
      <c r="D56" s="171">
        <v>0</v>
      </c>
      <c r="E56" s="171">
        <v>3</v>
      </c>
      <c r="F56" s="97">
        <f t="shared" si="2"/>
        <v>3</v>
      </c>
      <c r="AS56" s="16" t="s">
        <v>495</v>
      </c>
      <c r="AW56" s="6" t="s">
        <v>408</v>
      </c>
    </row>
    <row r="57" spans="1:49" ht="15.75" thickBot="1">
      <c r="A57" s="45" t="s">
        <v>561</v>
      </c>
      <c r="B57" s="170">
        <v>0</v>
      </c>
      <c r="C57" s="170">
        <v>0</v>
      </c>
      <c r="D57" s="171">
        <v>0</v>
      </c>
      <c r="E57" s="171">
        <v>0</v>
      </c>
      <c r="F57" s="97">
        <f t="shared" si="2"/>
        <v>0</v>
      </c>
      <c r="AS57" s="16" t="s">
        <v>496</v>
      </c>
      <c r="AW57" s="6" t="s">
        <v>359</v>
      </c>
    </row>
    <row r="58" spans="1:49" ht="15.75" thickBot="1">
      <c r="A58" s="46" t="s">
        <v>528</v>
      </c>
      <c r="B58" s="96">
        <f>0+SUM(B50:B57)</f>
        <v>11</v>
      </c>
      <c r="C58" s="96">
        <f>0+SUM(C50:C57)</f>
        <v>2</v>
      </c>
      <c r="D58" s="96">
        <f>0+SUM(D50:D57)</f>
        <v>0</v>
      </c>
      <c r="E58" s="96">
        <f>0+SUM(E50:E57)</f>
        <v>6</v>
      </c>
      <c r="F58" s="96">
        <f>0+SUM(F50:F57)</f>
        <v>19</v>
      </c>
      <c r="G58" s="533"/>
      <c r="AS58" s="16" t="s">
        <v>497</v>
      </c>
      <c r="AW58" s="6" t="s">
        <v>409</v>
      </c>
    </row>
    <row r="59" spans="1:49" ht="13.5" thickBot="1">
      <c r="AS59" s="16" t="s">
        <v>498</v>
      </c>
      <c r="AW59" s="6" t="s">
        <v>405</v>
      </c>
    </row>
    <row r="60" spans="1:49" ht="13.5" thickBot="1">
      <c r="AS60" s="16" t="s">
        <v>638</v>
      </c>
      <c r="AW60" s="6" t="s">
        <v>406</v>
      </c>
    </row>
    <row r="61" spans="1:49" ht="33.75" customHeight="1" thickBot="1">
      <c r="A61" s="585" t="s">
        <v>564</v>
      </c>
      <c r="B61" s="586"/>
      <c r="AS61" s="16" t="s">
        <v>408</v>
      </c>
      <c r="AW61" s="6" t="s">
        <v>407</v>
      </c>
    </row>
    <row r="62" spans="1:49" ht="18.75" customHeight="1" thickBot="1">
      <c r="A62" s="98" t="s">
        <v>565</v>
      </c>
      <c r="B62" s="99" t="s">
        <v>566</v>
      </c>
      <c r="AS62" s="16" t="s">
        <v>634</v>
      </c>
      <c r="AW62" s="6" t="s">
        <v>499</v>
      </c>
    </row>
    <row r="63" spans="1:49" ht="15.75" thickBot="1">
      <c r="A63" s="100" t="s">
        <v>567</v>
      </c>
      <c r="B63" s="172">
        <v>0</v>
      </c>
      <c r="AS63" s="16" t="s">
        <v>409</v>
      </c>
      <c r="AW63" s="6" t="s">
        <v>500</v>
      </c>
    </row>
    <row r="64" spans="1:49" ht="15.75" thickBot="1">
      <c r="A64" s="100" t="s">
        <v>568</v>
      </c>
      <c r="B64" s="172">
        <v>0</v>
      </c>
      <c r="AS64" s="16" t="s">
        <v>405</v>
      </c>
      <c r="AW64" s="6" t="s">
        <v>501</v>
      </c>
    </row>
    <row r="65" spans="1:49" ht="16.5" thickBot="1">
      <c r="A65" s="101" t="s">
        <v>528</v>
      </c>
      <c r="B65" s="102">
        <f>0+SUM(B63:B64)</f>
        <v>0</v>
      </c>
      <c r="AS65" s="16" t="s">
        <v>406</v>
      </c>
      <c r="AW65" s="6" t="s">
        <v>503</v>
      </c>
    </row>
    <row r="66" spans="1:49" ht="13.5" thickBot="1">
      <c r="AS66" s="16" t="s">
        <v>407</v>
      </c>
      <c r="AW66" s="6" t="s">
        <v>504</v>
      </c>
    </row>
    <row r="67" spans="1:49" ht="13.5" thickBot="1">
      <c r="AS67" s="16" t="s">
        <v>499</v>
      </c>
      <c r="AW67" s="6" t="s">
        <v>502</v>
      </c>
    </row>
    <row r="68" spans="1:49" ht="16.5" thickBot="1">
      <c r="A68" s="587" t="s">
        <v>569</v>
      </c>
      <c r="B68" s="588"/>
      <c r="AS68" s="16" t="s">
        <v>320</v>
      </c>
      <c r="AW68" s="6" t="s">
        <v>505</v>
      </c>
    </row>
    <row r="69" spans="1:49" ht="15.75" thickBot="1">
      <c r="A69" s="103" t="s">
        <v>570</v>
      </c>
      <c r="B69" s="188">
        <v>0</v>
      </c>
      <c r="AS69" s="16" t="s">
        <v>500</v>
      </c>
      <c r="AW69" s="6" t="s">
        <v>411</v>
      </c>
    </row>
    <row r="70" spans="1:49" ht="15.75" thickBot="1">
      <c r="A70" s="103" t="s">
        <v>571</v>
      </c>
      <c r="B70" s="188">
        <v>0</v>
      </c>
      <c r="AS70" s="16" t="s">
        <v>503</v>
      </c>
      <c r="AW70" s="6" t="s">
        <v>410</v>
      </c>
    </row>
    <row r="71" spans="1:49" ht="20.25" customHeight="1" thickBot="1">
      <c r="A71" s="104" t="s">
        <v>572</v>
      </c>
      <c r="B71" s="188">
        <v>0</v>
      </c>
      <c r="AS71" s="16" t="s">
        <v>504</v>
      </c>
      <c r="AW71" s="6" t="s">
        <v>362</v>
      </c>
    </row>
    <row r="72" spans="1:49" ht="15.75" thickBot="1">
      <c r="A72" s="103" t="s">
        <v>573</v>
      </c>
      <c r="B72" s="188">
        <v>0</v>
      </c>
      <c r="AS72" s="16" t="s">
        <v>502</v>
      </c>
      <c r="AW72" s="6" t="s">
        <v>412</v>
      </c>
    </row>
    <row r="73" spans="1:49" ht="13.5" thickBot="1">
      <c r="AS73" s="16" t="s">
        <v>505</v>
      </c>
      <c r="AW73" s="6" t="s">
        <v>413</v>
      </c>
    </row>
    <row r="74" spans="1:49" ht="13.5" thickBot="1">
      <c r="AS74" s="16" t="s">
        <v>637</v>
      </c>
      <c r="AW74" s="6" t="s">
        <v>414</v>
      </c>
    </row>
    <row r="75" spans="1:49" ht="19.5" thickBot="1">
      <c r="A75" s="105" t="s">
        <v>574</v>
      </c>
      <c r="B75" s="60"/>
      <c r="C75" s="60"/>
      <c r="AS75" s="16" t="s">
        <v>411</v>
      </c>
      <c r="AW75" s="6" t="s">
        <v>415</v>
      </c>
    </row>
    <row r="76" spans="1:49" ht="13.5" thickBot="1">
      <c r="A76" s="60"/>
      <c r="B76" s="60"/>
      <c r="C76" s="60"/>
      <c r="AS76" s="16" t="s">
        <v>410</v>
      </c>
      <c r="AW76" s="6" t="s">
        <v>416</v>
      </c>
    </row>
    <row r="77" spans="1:49" ht="13.5" thickBot="1">
      <c r="A77" s="60"/>
      <c r="B77" s="60"/>
      <c r="C77" s="60"/>
      <c r="AS77" s="16" t="s">
        <v>412</v>
      </c>
      <c r="AW77" s="6" t="s">
        <v>417</v>
      </c>
    </row>
    <row r="78" spans="1:49" ht="16.5" thickBot="1">
      <c r="A78" s="553" t="s">
        <v>575</v>
      </c>
      <c r="B78" s="554"/>
      <c r="C78" s="555"/>
      <c r="AS78" s="16" t="s">
        <v>413</v>
      </c>
      <c r="AW78" s="6" t="s">
        <v>420</v>
      </c>
    </row>
    <row r="79" spans="1:49" ht="48" thickBot="1">
      <c r="A79" s="106" t="s">
        <v>576</v>
      </c>
      <c r="B79" s="64" t="s">
        <v>577</v>
      </c>
      <c r="C79" s="106" t="s">
        <v>365</v>
      </c>
      <c r="AS79" s="16" t="s">
        <v>414</v>
      </c>
      <c r="AW79" s="6" t="s">
        <v>421</v>
      </c>
    </row>
    <row r="80" spans="1:49" ht="15.75" thickBot="1">
      <c r="A80" s="45" t="s">
        <v>578</v>
      </c>
      <c r="B80" s="173">
        <v>1</v>
      </c>
      <c r="C80" s="174">
        <v>9</v>
      </c>
      <c r="AS80" s="16" t="s">
        <v>415</v>
      </c>
      <c r="AW80" s="6" t="s">
        <v>419</v>
      </c>
    </row>
    <row r="81" spans="1:49" ht="15.75" thickBot="1">
      <c r="A81" s="45" t="s">
        <v>579</v>
      </c>
      <c r="B81" s="173">
        <v>1</v>
      </c>
      <c r="C81" s="174">
        <v>5</v>
      </c>
      <c r="AS81" s="16" t="s">
        <v>416</v>
      </c>
      <c r="AW81" s="6" t="s">
        <v>418</v>
      </c>
    </row>
    <row r="82" spans="1:49" ht="15.75" thickBot="1">
      <c r="A82" s="45" t="s">
        <v>580</v>
      </c>
      <c r="B82" s="173">
        <v>1</v>
      </c>
      <c r="C82" s="174">
        <v>7</v>
      </c>
      <c r="AS82" s="16" t="s">
        <v>417</v>
      </c>
      <c r="AW82" s="6" t="s">
        <v>422</v>
      </c>
    </row>
    <row r="83" spans="1:49" ht="18.75" customHeight="1" thickBot="1">
      <c r="A83" s="107" t="s">
        <v>581</v>
      </c>
      <c r="B83" s="173">
        <v>1</v>
      </c>
      <c r="C83" s="174">
        <v>13</v>
      </c>
      <c r="AS83" s="16" t="s">
        <v>420</v>
      </c>
      <c r="AW83" s="6" t="s">
        <v>423</v>
      </c>
    </row>
    <row r="84" spans="1:49" ht="15.75" thickBot="1">
      <c r="A84" s="45" t="s">
        <v>582</v>
      </c>
      <c r="B84" s="173">
        <v>0</v>
      </c>
      <c r="C84" s="174">
        <v>0</v>
      </c>
      <c r="AS84" s="16" t="s">
        <v>421</v>
      </c>
      <c r="AW84" s="6" t="s">
        <v>424</v>
      </c>
    </row>
    <row r="85" spans="1:49" ht="15.75" thickBot="1">
      <c r="A85" s="45" t="s">
        <v>583</v>
      </c>
      <c r="B85" s="173">
        <v>1</v>
      </c>
      <c r="C85" s="174">
        <v>11</v>
      </c>
      <c r="AS85" s="16" t="s">
        <v>419</v>
      </c>
      <c r="AW85" s="6" t="s">
        <v>425</v>
      </c>
    </row>
    <row r="86" spans="1:49" ht="15.75" thickBot="1">
      <c r="A86" s="45" t="s">
        <v>584</v>
      </c>
      <c r="B86" s="173"/>
      <c r="C86" s="174"/>
      <c r="AS86" s="16" t="s">
        <v>633</v>
      </c>
      <c r="AW86" s="18" t="s">
        <v>427</v>
      </c>
    </row>
    <row r="87" spans="1:49" ht="15.75" thickBot="1">
      <c r="A87" s="45" t="s">
        <v>585</v>
      </c>
      <c r="B87" s="173">
        <v>0</v>
      </c>
      <c r="C87" s="174">
        <v>0</v>
      </c>
      <c r="AS87" s="16" t="s">
        <v>631</v>
      </c>
      <c r="AW87" s="17" t="s">
        <v>428</v>
      </c>
    </row>
    <row r="88" spans="1:49" ht="15.75" thickBot="1">
      <c r="A88" s="45" t="s">
        <v>561</v>
      </c>
      <c r="B88" s="173">
        <v>0</v>
      </c>
      <c r="C88" s="174">
        <v>0</v>
      </c>
      <c r="AS88" s="16" t="s">
        <v>322</v>
      </c>
      <c r="AW88" s="6" t="s">
        <v>426</v>
      </c>
    </row>
    <row r="89" spans="1:49" ht="15.75" thickBot="1">
      <c r="A89" s="108" t="s">
        <v>586</v>
      </c>
      <c r="B89" s="109">
        <f>0+SUM(B80:B88)</f>
        <v>5</v>
      </c>
      <c r="C89" s="110">
        <f>0+SUM(C80:C88)</f>
        <v>45</v>
      </c>
      <c r="AS89" s="16" t="s">
        <v>601</v>
      </c>
      <c r="AW89" s="6" t="s">
        <v>429</v>
      </c>
    </row>
    <row r="90" spans="1:49" ht="13.5" thickBot="1">
      <c r="AS90" s="16" t="s">
        <v>422</v>
      </c>
      <c r="AW90" s="6" t="s">
        <v>430</v>
      </c>
    </row>
    <row r="91" spans="1:49" ht="13.5" thickBot="1">
      <c r="AS91" s="16" t="s">
        <v>423</v>
      </c>
      <c r="AW91" s="6" t="s">
        <v>431</v>
      </c>
    </row>
    <row r="92" spans="1:49" ht="16.5" thickBot="1">
      <c r="A92" s="556" t="s">
        <v>587</v>
      </c>
      <c r="B92" s="558"/>
      <c r="AS92" s="16" t="s">
        <v>424</v>
      </c>
      <c r="AW92" s="6" t="s">
        <v>602</v>
      </c>
    </row>
    <row r="93" spans="1:49" ht="16.5" thickBot="1">
      <c r="A93" s="111"/>
      <c r="B93" s="175" t="s">
        <v>589</v>
      </c>
      <c r="AS93" s="16" t="s">
        <v>425</v>
      </c>
      <c r="AW93" s="6" t="s">
        <v>434</v>
      </c>
    </row>
    <row r="94" spans="1:49" ht="15.75" thickBot="1">
      <c r="A94" s="45" t="s">
        <v>591</v>
      </c>
      <c r="B94" s="176">
        <v>500</v>
      </c>
      <c r="AS94" s="16" t="s">
        <v>427</v>
      </c>
      <c r="AW94" s="6" t="s">
        <v>435</v>
      </c>
    </row>
    <row r="95" spans="1:49" ht="15.75" thickBot="1">
      <c r="A95" s="45" t="s">
        <v>590</v>
      </c>
      <c r="B95" s="177">
        <v>20</v>
      </c>
      <c r="AS95" s="16" t="s">
        <v>428</v>
      </c>
      <c r="AW95" s="6" t="s">
        <v>432</v>
      </c>
    </row>
    <row r="96" spans="1:49" ht="13.5" thickBot="1">
      <c r="AS96" s="16" t="s">
        <v>426</v>
      </c>
      <c r="AW96" s="6" t="s">
        <v>433</v>
      </c>
    </row>
    <row r="97" spans="1:49" ht="13.5" thickBot="1">
      <c r="AS97" s="16" t="s">
        <v>431</v>
      </c>
      <c r="AW97" s="6" t="s">
        <v>436</v>
      </c>
    </row>
    <row r="98" spans="1:49" ht="34.5" customHeight="1" thickBot="1">
      <c r="A98" s="556" t="s">
        <v>593</v>
      </c>
      <c r="B98" s="557"/>
      <c r="AS98" s="16" t="s">
        <v>632</v>
      </c>
      <c r="AW98" s="6" t="s">
        <v>438</v>
      </c>
    </row>
    <row r="99" spans="1:49" ht="16.5" thickBot="1">
      <c r="A99" s="111"/>
      <c r="B99" s="178" t="s">
        <v>588</v>
      </c>
      <c r="AS99" s="16" t="s">
        <v>602</v>
      </c>
      <c r="AW99" s="6" t="s">
        <v>437</v>
      </c>
    </row>
    <row r="100" spans="1:49" ht="15.75" thickBot="1">
      <c r="A100" s="112" t="s">
        <v>594</v>
      </c>
      <c r="B100" s="113"/>
      <c r="AS100" s="507" t="s">
        <v>434</v>
      </c>
      <c r="AW100" s="6" t="s">
        <v>439</v>
      </c>
    </row>
    <row r="101" spans="1:49" ht="47.25" customHeight="1" thickBot="1">
      <c r="A101" s="498" t="s">
        <v>1134</v>
      </c>
      <c r="B101" s="180"/>
      <c r="AS101" s="16" t="s">
        <v>435</v>
      </c>
      <c r="AW101" s="6" t="s">
        <v>440</v>
      </c>
    </row>
    <row r="102" spans="1:49" ht="46.5" customHeight="1" thickBot="1">
      <c r="A102" s="499" t="s">
        <v>1135</v>
      </c>
      <c r="B102" s="181"/>
      <c r="AS102" s="16" t="s">
        <v>432</v>
      </c>
      <c r="AW102" s="6" t="s">
        <v>441</v>
      </c>
    </row>
    <row r="103" spans="1:49" ht="42" customHeight="1" thickBot="1">
      <c r="A103" s="498" t="s">
        <v>1136</v>
      </c>
      <c r="B103" s="181"/>
      <c r="AS103" s="16" t="s">
        <v>235</v>
      </c>
      <c r="AW103" s="6" t="s">
        <v>442</v>
      </c>
    </row>
    <row r="104" spans="1:49" ht="37.5" customHeight="1" thickBot="1">
      <c r="A104" s="500" t="s">
        <v>597</v>
      </c>
      <c r="B104" s="180"/>
      <c r="AS104" s="16" t="s">
        <v>236</v>
      </c>
      <c r="AW104" s="6" t="s">
        <v>443</v>
      </c>
    </row>
    <row r="105" spans="1:49" ht="13.5" thickBot="1">
      <c r="AS105" s="16" t="s">
        <v>433</v>
      </c>
      <c r="AW105" s="6" t="s">
        <v>444</v>
      </c>
    </row>
    <row r="106" spans="1:49" ht="13.5" thickBot="1">
      <c r="AS106" s="16" t="s">
        <v>436</v>
      </c>
      <c r="AW106" s="6" t="s">
        <v>446</v>
      </c>
    </row>
    <row r="107" spans="1:49" ht="15.75" thickBot="1">
      <c r="A107" s="565" t="s">
        <v>640</v>
      </c>
      <c r="B107" s="566"/>
      <c r="AS107" s="16" t="s">
        <v>438</v>
      </c>
      <c r="AW107" s="6" t="s">
        <v>445</v>
      </c>
    </row>
    <row r="108" spans="1:49" ht="15.75" thickBot="1">
      <c r="A108" s="114" t="s">
        <v>641</v>
      </c>
      <c r="B108" s="115" t="s">
        <v>566</v>
      </c>
      <c r="AS108" s="16" t="s">
        <v>439</v>
      </c>
      <c r="AW108" s="6" t="s">
        <v>363</v>
      </c>
    </row>
    <row r="109" spans="1:49" ht="15.75" thickBot="1">
      <c r="A109" s="116" t="s">
        <v>642</v>
      </c>
      <c r="B109" s="179">
        <v>21</v>
      </c>
      <c r="AS109" s="16" t="s">
        <v>440</v>
      </c>
      <c r="AW109" s="6" t="s">
        <v>447</v>
      </c>
    </row>
    <row r="110" spans="1:49" ht="15.75" thickBot="1">
      <c r="A110" s="116" t="s">
        <v>643</v>
      </c>
      <c r="B110" s="179">
        <v>3</v>
      </c>
      <c r="AS110" s="16" t="s">
        <v>441</v>
      </c>
      <c r="AW110" s="6" t="s">
        <v>448</v>
      </c>
    </row>
    <row r="111" spans="1:49" ht="15.75" thickBot="1">
      <c r="A111" s="117" t="s">
        <v>366</v>
      </c>
      <c r="B111" s="115" t="s">
        <v>566</v>
      </c>
      <c r="AS111" s="16" t="s">
        <v>443</v>
      </c>
      <c r="AW111" s="6" t="s">
        <v>623</v>
      </c>
    </row>
    <row r="112" spans="1:49" ht="29.25" customHeight="1" thickBot="1">
      <c r="A112" s="534" t="s">
        <v>592</v>
      </c>
      <c r="B112" s="182">
        <v>0</v>
      </c>
      <c r="AS112" s="16" t="s">
        <v>444</v>
      </c>
      <c r="AW112" s="6" t="s">
        <v>626</v>
      </c>
    </row>
    <row r="113" spans="1:49" ht="18.75" customHeight="1" thickBot="1">
      <c r="A113" s="535" t="s">
        <v>595</v>
      </c>
      <c r="B113" s="183">
        <v>0</v>
      </c>
      <c r="AS113" s="16" t="s">
        <v>446</v>
      </c>
      <c r="AW113" s="6" t="s">
        <v>603</v>
      </c>
    </row>
    <row r="114" spans="1:49" ht="20.25" customHeight="1" thickBot="1">
      <c r="A114" s="180" t="s">
        <v>596</v>
      </c>
      <c r="B114" s="184">
        <v>0</v>
      </c>
      <c r="AS114" s="16" t="s">
        <v>624</v>
      </c>
      <c r="AW114" s="6" t="s">
        <v>625</v>
      </c>
    </row>
    <row r="115" spans="1:49" ht="13.5" thickBot="1">
      <c r="AS115" s="16" t="s">
        <v>622</v>
      </c>
      <c r="AV115" t="s">
        <v>588</v>
      </c>
      <c r="AW115" s="6" t="s">
        <v>627</v>
      </c>
    </row>
    <row r="116" spans="1:49" ht="13.5" thickBot="1">
      <c r="AS116" s="16" t="s">
        <v>447</v>
      </c>
      <c r="AV116" t="s">
        <v>589</v>
      </c>
      <c r="AW116" s="6" t="s">
        <v>604</v>
      </c>
    </row>
    <row r="117" spans="1:49" ht="15.75" thickBot="1">
      <c r="A117" s="118" t="s">
        <v>656</v>
      </c>
      <c r="B117" s="185">
        <v>1</v>
      </c>
      <c r="AS117" s="507" t="s">
        <v>448</v>
      </c>
      <c r="AW117" s="6" t="s">
        <v>449</v>
      </c>
    </row>
    <row r="118" spans="1:49" ht="13.5" thickBot="1">
      <c r="A118" s="60"/>
      <c r="B118" s="60"/>
      <c r="AS118" s="16" t="s">
        <v>623</v>
      </c>
      <c r="AW118" s="6" t="s">
        <v>364</v>
      </c>
    </row>
    <row r="119" spans="1:49" ht="13.5" thickBot="1">
      <c r="A119" s="60"/>
      <c r="B119" s="60"/>
      <c r="AS119" s="16" t="s">
        <v>321</v>
      </c>
      <c r="AW119" s="6" t="s">
        <v>450</v>
      </c>
    </row>
    <row r="120" spans="1:49" ht="15.75" thickBot="1">
      <c r="A120" s="118" t="s">
        <v>657</v>
      </c>
      <c r="B120" s="185">
        <v>0</v>
      </c>
      <c r="AS120" s="16" t="s">
        <v>315</v>
      </c>
      <c r="AW120" s="6" t="s">
        <v>451</v>
      </c>
    </row>
    <row r="121" spans="1:49" ht="13.5" thickBot="1">
      <c r="A121" s="60"/>
      <c r="B121" s="60"/>
      <c r="AS121" s="16" t="s">
        <v>636</v>
      </c>
      <c r="AW121" s="6" t="s">
        <v>452</v>
      </c>
    </row>
    <row r="122" spans="1:49" ht="13.5" thickBot="1">
      <c r="A122" s="60"/>
      <c r="B122" s="60"/>
      <c r="AS122" s="16" t="s">
        <v>626</v>
      </c>
      <c r="AW122" s="6" t="s">
        <v>453</v>
      </c>
    </row>
    <row r="123" spans="1:49" ht="15.75" thickBot="1">
      <c r="A123" s="559" t="s">
        <v>916</v>
      </c>
      <c r="B123" s="560"/>
      <c r="AS123" s="16" t="s">
        <v>603</v>
      </c>
      <c r="AW123" s="6" t="s">
        <v>454</v>
      </c>
    </row>
    <row r="124" spans="1:49" ht="15.75" thickBot="1">
      <c r="A124" s="119" t="s">
        <v>651</v>
      </c>
      <c r="B124" s="186" t="s">
        <v>588</v>
      </c>
      <c r="AS124" s="16" t="s">
        <v>625</v>
      </c>
      <c r="AW124" s="6" t="s">
        <v>455</v>
      </c>
    </row>
    <row r="125" spans="1:49" ht="15.75" thickBot="1">
      <c r="A125" s="45" t="s">
        <v>652</v>
      </c>
      <c r="B125" s="186" t="s">
        <v>588</v>
      </c>
      <c r="AS125" s="16" t="s">
        <v>627</v>
      </c>
      <c r="AW125" s="6" t="s">
        <v>456</v>
      </c>
    </row>
    <row r="126" spans="1:49" ht="15.75" thickBot="1">
      <c r="A126" s="45" t="s">
        <v>653</v>
      </c>
      <c r="B126" s="186" t="s">
        <v>588</v>
      </c>
      <c r="AS126" s="16" t="s">
        <v>604</v>
      </c>
      <c r="AW126" s="6" t="s">
        <v>457</v>
      </c>
    </row>
    <row r="127" spans="1:49" ht="15.75" thickBot="1">
      <c r="A127" s="45" t="s">
        <v>654</v>
      </c>
      <c r="B127" s="186" t="s">
        <v>589</v>
      </c>
      <c r="AS127" s="16" t="s">
        <v>605</v>
      </c>
      <c r="AW127" s="6" t="s">
        <v>460</v>
      </c>
    </row>
    <row r="128" spans="1:49" ht="15.75" thickBot="1">
      <c r="A128" s="45" t="s">
        <v>655</v>
      </c>
      <c r="B128" s="186" t="s">
        <v>589</v>
      </c>
      <c r="AS128" s="16" t="s">
        <v>319</v>
      </c>
      <c r="AW128" s="6" t="s">
        <v>458</v>
      </c>
    </row>
    <row r="129" spans="1:49" ht="13.5" thickBot="1">
      <c r="AS129" s="16" t="s">
        <v>628</v>
      </c>
      <c r="AW129" s="18" t="s">
        <v>459</v>
      </c>
    </row>
    <row r="130" spans="1:49" ht="13.5" thickBot="1">
      <c r="AS130" s="16" t="s">
        <v>450</v>
      </c>
      <c r="AW130" s="17" t="s">
        <v>461</v>
      </c>
    </row>
    <row r="131" spans="1:49" ht="32.25" customHeight="1" thickBot="1">
      <c r="A131" s="567" t="s">
        <v>658</v>
      </c>
      <c r="B131" s="568"/>
      <c r="AS131" s="16" t="s">
        <v>451</v>
      </c>
      <c r="AW131" s="6" t="s">
        <v>462</v>
      </c>
    </row>
    <row r="132" spans="1:49" ht="26.25" thickBot="1">
      <c r="A132" s="120" t="s">
        <v>644</v>
      </c>
      <c r="B132" s="187" t="s">
        <v>588</v>
      </c>
      <c r="AS132" s="16" t="s">
        <v>452</v>
      </c>
      <c r="AW132" s="6" t="s">
        <v>478</v>
      </c>
    </row>
    <row r="133" spans="1:49" ht="26.25" thickBot="1">
      <c r="A133" s="107" t="s">
        <v>645</v>
      </c>
      <c r="B133" s="187" t="s">
        <v>588</v>
      </c>
      <c r="AS133" s="16" t="s">
        <v>453</v>
      </c>
      <c r="AW133" s="6" t="s">
        <v>479</v>
      </c>
    </row>
    <row r="134" spans="1:49" ht="24.75" thickBot="1">
      <c r="A134" s="121" t="s">
        <v>646</v>
      </c>
      <c r="B134" s="187" t="s">
        <v>589</v>
      </c>
      <c r="AS134" s="16" t="s">
        <v>454</v>
      </c>
      <c r="AW134" s="6" t="s">
        <v>465</v>
      </c>
    </row>
    <row r="135" spans="1:49" ht="22.5" customHeight="1" thickBot="1">
      <c r="A135" s="107" t="s">
        <v>647</v>
      </c>
      <c r="B135" s="187" t="s">
        <v>588</v>
      </c>
      <c r="AS135" s="16" t="s">
        <v>455</v>
      </c>
      <c r="AW135" s="6" t="s">
        <v>464</v>
      </c>
    </row>
    <row r="136" spans="1:49" ht="24.75" customHeight="1" thickBot="1">
      <c r="A136" s="107" t="s">
        <v>648</v>
      </c>
      <c r="B136" s="187" t="s">
        <v>589</v>
      </c>
      <c r="AS136" s="16" t="s">
        <v>456</v>
      </c>
      <c r="AW136" s="6" t="s">
        <v>467</v>
      </c>
    </row>
    <row r="137" spans="1:49" ht="22.5" customHeight="1" thickBot="1">
      <c r="A137" s="107" t="s">
        <v>649</v>
      </c>
      <c r="B137" s="187" t="s">
        <v>589</v>
      </c>
      <c r="AS137" s="16" t="s">
        <v>630</v>
      </c>
      <c r="AW137" s="6" t="s">
        <v>468</v>
      </c>
    </row>
    <row r="138" spans="1:49" ht="24.75" customHeight="1" thickBot="1">
      <c r="A138" s="107" t="s">
        <v>650</v>
      </c>
      <c r="B138" s="187" t="s">
        <v>588</v>
      </c>
      <c r="AS138" s="16" t="s">
        <v>457</v>
      </c>
      <c r="AW138" s="6" t="s">
        <v>469</v>
      </c>
    </row>
    <row r="139" spans="1:49" ht="13.5" thickBot="1">
      <c r="AS139" s="16" t="s">
        <v>460</v>
      </c>
      <c r="AW139" s="6" t="s">
        <v>470</v>
      </c>
    </row>
    <row r="140" spans="1:49" ht="13.5" thickBot="1">
      <c r="AS140" s="16" t="s">
        <v>459</v>
      </c>
      <c r="AW140" s="6" t="s">
        <v>471</v>
      </c>
    </row>
    <row r="141" spans="1:49" ht="30.75" customHeight="1" thickBot="1">
      <c r="A141" s="565" t="s">
        <v>184</v>
      </c>
      <c r="B141" s="566"/>
      <c r="C141" s="178" t="s">
        <v>588</v>
      </c>
      <c r="AS141" s="16" t="s">
        <v>461</v>
      </c>
      <c r="AW141" s="6" t="s">
        <v>472</v>
      </c>
    </row>
    <row r="142" spans="1:49" ht="13.5" thickBot="1">
      <c r="AS142" s="16" t="s">
        <v>629</v>
      </c>
      <c r="AW142" s="6" t="s">
        <v>473</v>
      </c>
    </row>
    <row r="143" spans="1:49" ht="13.5" thickBot="1">
      <c r="AS143" s="16" t="s">
        <v>233</v>
      </c>
      <c r="AW143" s="6" t="s">
        <v>474</v>
      </c>
    </row>
    <row r="144" spans="1:49" ht="15.75" thickBot="1">
      <c r="A144" s="561"/>
      <c r="B144" s="562"/>
      <c r="C144" s="563"/>
      <c r="AS144" s="16" t="s">
        <v>478</v>
      </c>
      <c r="AW144" s="6" t="s">
        <v>475</v>
      </c>
    </row>
    <row r="145" spans="1:49" ht="30" customHeight="1" thickBot="1">
      <c r="A145" s="541" t="s">
        <v>659</v>
      </c>
      <c r="B145" s="564"/>
      <c r="C145" s="542"/>
      <c r="AS145" s="16" t="s">
        <v>479</v>
      </c>
      <c r="AW145" s="6" t="s">
        <v>476</v>
      </c>
    </row>
    <row r="146" spans="1:49" ht="30.75" thickBot="1">
      <c r="A146" s="501" t="s">
        <v>660</v>
      </c>
      <c r="B146" s="502" t="s">
        <v>661</v>
      </c>
      <c r="C146" s="503" t="s">
        <v>662</v>
      </c>
      <c r="AS146" s="16" t="s">
        <v>465</v>
      </c>
      <c r="AW146" s="6" t="s">
        <v>477</v>
      </c>
    </row>
    <row r="147" spans="1:49" ht="15.75" thickBot="1">
      <c r="A147" s="122"/>
      <c r="B147" s="123"/>
      <c r="C147" s="124"/>
      <c r="AS147" s="16" t="s">
        <v>464</v>
      </c>
      <c r="AW147" s="6" t="s">
        <v>480</v>
      </c>
    </row>
    <row r="148" spans="1:49" ht="13.5" thickBot="1">
      <c r="A148" s="543" t="s">
        <v>663</v>
      </c>
      <c r="B148" s="545">
        <v>4</v>
      </c>
      <c r="C148" s="545">
        <v>6</v>
      </c>
      <c r="AS148" s="16" t="s">
        <v>467</v>
      </c>
      <c r="AW148" s="6" t="s">
        <v>481</v>
      </c>
    </row>
    <row r="149" spans="1:49" ht="13.5" thickBot="1">
      <c r="A149" s="544"/>
      <c r="B149" s="546"/>
      <c r="C149" s="546"/>
      <c r="AS149" s="16" t="s">
        <v>468</v>
      </c>
      <c r="AW149" s="6" t="s">
        <v>482</v>
      </c>
    </row>
    <row r="150" spans="1:49" ht="30.75" thickBot="1">
      <c r="A150" s="496" t="s">
        <v>1029</v>
      </c>
      <c r="B150" s="129">
        <v>5</v>
      </c>
      <c r="C150" s="129">
        <v>7</v>
      </c>
      <c r="AS150" s="16" t="s">
        <v>469</v>
      </c>
      <c r="AW150" s="6" t="s">
        <v>483</v>
      </c>
    </row>
    <row r="151" spans="1:49" ht="13.5" thickBot="1">
      <c r="A151" s="543" t="s">
        <v>664</v>
      </c>
      <c r="B151" s="545">
        <v>4</v>
      </c>
      <c r="C151" s="545">
        <v>12</v>
      </c>
      <c r="AS151" s="16" t="s">
        <v>470</v>
      </c>
      <c r="AW151" s="6" t="s">
        <v>484</v>
      </c>
    </row>
    <row r="152" spans="1:49" ht="13.5" thickBot="1">
      <c r="A152" s="544"/>
      <c r="B152" s="546"/>
      <c r="C152" s="546"/>
      <c r="AS152" s="16" t="s">
        <v>471</v>
      </c>
      <c r="AW152" s="6" t="s">
        <v>485</v>
      </c>
    </row>
    <row r="153" spans="1:49" ht="13.5" thickBot="1">
      <c r="A153" s="543" t="s">
        <v>665</v>
      </c>
      <c r="B153" s="545">
        <v>0</v>
      </c>
      <c r="C153" s="545">
        <v>0</v>
      </c>
      <c r="AS153" s="16" t="s">
        <v>234</v>
      </c>
      <c r="AW153" s="6" t="s">
        <v>402</v>
      </c>
    </row>
    <row r="154" spans="1:49" ht="18" customHeight="1" thickBot="1">
      <c r="A154" s="544"/>
      <c r="B154" s="546"/>
      <c r="C154" s="546"/>
      <c r="AS154" s="16" t="s">
        <v>472</v>
      </c>
      <c r="AW154" s="6" t="s">
        <v>404</v>
      </c>
    </row>
    <row r="155" spans="1:49" ht="13.5" thickBot="1">
      <c r="AS155" s="16" t="s">
        <v>473</v>
      </c>
      <c r="AW155" s="6" t="s">
        <v>486</v>
      </c>
    </row>
    <row r="156" spans="1:49" ht="13.5" thickBot="1">
      <c r="AS156" s="16" t="s">
        <v>475</v>
      </c>
      <c r="AW156" s="6" t="s">
        <v>487</v>
      </c>
    </row>
    <row r="157" spans="1:49" ht="33.75" customHeight="1" thickBot="1">
      <c r="A157" s="541" t="s">
        <v>666</v>
      </c>
      <c r="B157" s="542"/>
      <c r="AS157" s="16" t="s">
        <v>476</v>
      </c>
      <c r="AW157" s="6" t="s">
        <v>360</v>
      </c>
    </row>
    <row r="158" spans="1:49" ht="15.75" thickBot="1">
      <c r="A158" s="125" t="s">
        <v>667</v>
      </c>
      <c r="B158" s="126" t="s">
        <v>662</v>
      </c>
      <c r="AS158" s="16" t="s">
        <v>477</v>
      </c>
      <c r="AW158" s="6" t="s">
        <v>401</v>
      </c>
    </row>
    <row r="159" spans="1:49" ht="15.75" thickBot="1">
      <c r="A159" s="127" t="s">
        <v>668</v>
      </c>
      <c r="B159" s="129">
        <v>14</v>
      </c>
      <c r="AS159" s="16" t="s">
        <v>480</v>
      </c>
      <c r="AW159" s="6" t="s">
        <v>400</v>
      </c>
    </row>
    <row r="160" spans="1:49" ht="15.75" thickBot="1">
      <c r="A160" s="127" t="s">
        <v>669</v>
      </c>
      <c r="B160" s="129">
        <v>9</v>
      </c>
      <c r="AS160" s="16" t="s">
        <v>483</v>
      </c>
      <c r="AW160" s="6" t="s">
        <v>403</v>
      </c>
    </row>
    <row r="161" spans="1:49" ht="15.75" thickBot="1">
      <c r="A161" s="103" t="s">
        <v>670</v>
      </c>
      <c r="B161" s="188">
        <v>5</v>
      </c>
      <c r="AS161" s="16" t="s">
        <v>484</v>
      </c>
      <c r="AW161" s="18" t="s">
        <v>463</v>
      </c>
    </row>
    <row r="162" spans="1:49" ht="15.75" thickBot="1">
      <c r="A162" s="103" t="s">
        <v>671</v>
      </c>
      <c r="B162" s="188">
        <v>2</v>
      </c>
      <c r="AS162" s="507" t="s">
        <v>485</v>
      </c>
      <c r="AW162" s="517" t="s">
        <v>466</v>
      </c>
    </row>
    <row r="163" spans="1:49" ht="13.5" thickBot="1">
      <c r="AS163" s="16" t="s">
        <v>230</v>
      </c>
    </row>
    <row r="164" spans="1:49" ht="29.25" customHeight="1" thickBot="1">
      <c r="AS164" s="16" t="s">
        <v>231</v>
      </c>
    </row>
    <row r="165" spans="1:49" ht="19.5" customHeight="1" thickBot="1">
      <c r="A165" s="549" t="s">
        <v>616</v>
      </c>
      <c r="B165" s="550"/>
      <c r="C165" s="257"/>
      <c r="D165" s="257"/>
      <c r="E165" s="257"/>
      <c r="AS165" s="16" t="s">
        <v>404</v>
      </c>
    </row>
    <row r="166" spans="1:49" ht="36" customHeight="1" thickBot="1">
      <c r="A166" s="551"/>
      <c r="B166" s="552"/>
      <c r="AS166" s="16" t="s">
        <v>486</v>
      </c>
    </row>
    <row r="167" spans="1:49" ht="39" customHeight="1" thickBot="1">
      <c r="A167" s="547" t="s">
        <v>1137</v>
      </c>
      <c r="B167" s="548"/>
      <c r="AS167" s="16" t="s">
        <v>487</v>
      </c>
    </row>
    <row r="168" spans="1:49" ht="40.5" customHeight="1" thickBot="1">
      <c r="A168" s="547" t="s">
        <v>1140</v>
      </c>
      <c r="B168" s="548"/>
      <c r="AS168" s="16" t="s">
        <v>401</v>
      </c>
    </row>
    <row r="169" spans="1:49" ht="42" customHeight="1" thickBot="1">
      <c r="A169" s="547" t="s">
        <v>1138</v>
      </c>
      <c r="B169" s="548"/>
      <c r="AS169" s="16" t="s">
        <v>400</v>
      </c>
    </row>
    <row r="170" spans="1:49" ht="42.75" customHeight="1" thickBot="1">
      <c r="A170" s="547" t="s">
        <v>1139</v>
      </c>
      <c r="B170" s="548"/>
      <c r="AS170" s="16" t="s">
        <v>403</v>
      </c>
    </row>
    <row r="171" spans="1:49" ht="38.25" customHeight="1" thickBot="1">
      <c r="AS171" s="16" t="s">
        <v>463</v>
      </c>
    </row>
    <row r="172" spans="1:49" ht="13.5" thickBot="1">
      <c r="AS172" s="16" t="s">
        <v>466</v>
      </c>
    </row>
    <row r="173" spans="1:49" ht="13.5" thickBot="1">
      <c r="AS173" s="16" t="s">
        <v>639</v>
      </c>
    </row>
  </sheetData>
  <sheetProtection password="D84D" sheet="1" objects="1" scenarios="1"/>
  <customSheetViews>
    <customSheetView guid="{F468578F-E225-4249-909F-0B439BA412C2}" showRuler="0" topLeftCell="A11">
      <selection activeCell="F17" sqref="F17"/>
      <pageMargins left="0.75" right="0.75" top="1" bottom="1" header="0.5" footer="0.5"/>
      <headerFooter alignWithMargins="0"/>
    </customSheetView>
  </customSheetViews>
  <mergeCells count="48">
    <mergeCell ref="A61:B61"/>
    <mergeCell ref="A68:B68"/>
    <mergeCell ref="F4:H5"/>
    <mergeCell ref="A18:D18"/>
    <mergeCell ref="A19:A20"/>
    <mergeCell ref="B19:B20"/>
    <mergeCell ref="D19:D20"/>
    <mergeCell ref="B7:D7"/>
    <mergeCell ref="B8:E8"/>
    <mergeCell ref="B9:D9"/>
    <mergeCell ref="B5:D5"/>
    <mergeCell ref="A48:A49"/>
    <mergeCell ref="B48:E48"/>
    <mergeCell ref="H37:I37"/>
    <mergeCell ref="D37:E37"/>
    <mergeCell ref="F37:G37"/>
    <mergeCell ref="B40:E40"/>
    <mergeCell ref="B37:C37"/>
    <mergeCell ref="A26:J26"/>
    <mergeCell ref="A39:F39"/>
    <mergeCell ref="D28:E28"/>
    <mergeCell ref="F28:G28"/>
    <mergeCell ref="H28:I28"/>
    <mergeCell ref="B28:C28"/>
    <mergeCell ref="A78:C78"/>
    <mergeCell ref="A98:B98"/>
    <mergeCell ref="A92:B92"/>
    <mergeCell ref="A123:B123"/>
    <mergeCell ref="B151:B152"/>
    <mergeCell ref="A144:C144"/>
    <mergeCell ref="A145:C145"/>
    <mergeCell ref="A141:B141"/>
    <mergeCell ref="A131:B131"/>
    <mergeCell ref="A148:A149"/>
    <mergeCell ref="B148:B149"/>
    <mergeCell ref="C148:C149"/>
    <mergeCell ref="A151:A152"/>
    <mergeCell ref="C151:C152"/>
    <mergeCell ref="A107:B107"/>
    <mergeCell ref="A157:B157"/>
    <mergeCell ref="A153:A154"/>
    <mergeCell ref="B153:B154"/>
    <mergeCell ref="C153:C154"/>
    <mergeCell ref="A170:B170"/>
    <mergeCell ref="A165:B166"/>
    <mergeCell ref="A167:B167"/>
    <mergeCell ref="A168:B168"/>
    <mergeCell ref="A169:B169"/>
  </mergeCells>
  <phoneticPr fontId="0" type="noConversion"/>
  <dataValidations count="5">
    <dataValidation type="list" allowBlank="1" showInputMessage="1" showErrorMessage="1" sqref="B4">
      <formula1>$AS$1:$AS$173</formula1>
    </dataValidation>
    <dataValidation type="list" allowBlank="1" showInputMessage="1" showErrorMessage="1" sqref="C6">
      <formula1>$AQ$1:$AQ$30</formula1>
    </dataValidation>
    <dataValidation type="list" allowBlank="1" showInputMessage="1" showErrorMessage="1" sqref="D6">
      <formula1>$AP$1:$AP$3</formula1>
    </dataValidation>
    <dataValidation type="list" allowBlank="1" showInputMessage="1" showErrorMessage="1" sqref="B6">
      <formula1>$AW$1:$AW$161</formula1>
    </dataValidation>
    <dataValidation type="list" allowBlank="1" showInputMessage="1" showErrorMessage="1" sqref="C141 B132:B138 B124:B128 B93 B99">
      <formula1>$AV$115:$AV$116</formula1>
    </dataValidation>
  </dataValidations>
  <pageMargins left="0.75" right="0.75" top="1" bottom="1" header="0.5" footer="0.5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58"/>
  <sheetViews>
    <sheetView topLeftCell="A565" zoomScale="85" zoomScaleNormal="85" workbookViewId="0">
      <selection activeCell="L1062" sqref="L1062"/>
    </sheetView>
  </sheetViews>
  <sheetFormatPr defaultRowHeight="12.75"/>
  <cols>
    <col min="1" max="1" width="61.42578125" customWidth="1"/>
    <col min="2" max="2" width="14" customWidth="1"/>
    <col min="3" max="3" width="12.7109375" customWidth="1"/>
    <col min="4" max="4" width="13" customWidth="1"/>
    <col min="5" max="5" width="12.140625" customWidth="1"/>
    <col min="6" max="6" width="12" customWidth="1"/>
    <col min="7" max="7" width="11.85546875" customWidth="1"/>
    <col min="8" max="8" width="12.85546875" customWidth="1"/>
    <col min="9" max="9" width="13" customWidth="1"/>
    <col min="10" max="10" width="12.28515625" customWidth="1"/>
    <col min="11" max="12" width="11.42578125" customWidth="1"/>
    <col min="13" max="13" width="11.28515625" customWidth="1"/>
    <col min="14" max="14" width="12.28515625" customWidth="1"/>
    <col min="15" max="15" width="12.85546875" customWidth="1"/>
  </cols>
  <sheetData>
    <row r="1" spans="1:15" ht="30" customHeight="1" thickBot="1">
      <c r="B1" s="218"/>
      <c r="C1" s="219" t="s">
        <v>672</v>
      </c>
      <c r="D1" s="220"/>
      <c r="E1" s="220"/>
      <c r="F1" s="221"/>
      <c r="G1" s="222"/>
    </row>
    <row r="2" spans="1:15" ht="13.5" thickBot="1"/>
    <row r="3" spans="1:15" ht="21.75" customHeight="1" thickTop="1" thickBot="1">
      <c r="A3" s="217" t="s">
        <v>673</v>
      </c>
      <c r="B3" s="23"/>
      <c r="C3" s="23"/>
      <c r="D3" s="23"/>
    </row>
    <row r="4" spans="1:15" ht="17.25" customHeight="1" thickTop="1" thickBot="1"/>
    <row r="5" spans="1:15" ht="33" customHeight="1" thickBot="1">
      <c r="A5" s="635" t="s">
        <v>714</v>
      </c>
      <c r="B5" s="636"/>
      <c r="C5" s="636"/>
      <c r="D5" s="636"/>
      <c r="E5" s="636"/>
      <c r="F5" s="636"/>
      <c r="G5" s="778"/>
    </row>
    <row r="6" spans="1:15" ht="15">
      <c r="A6" s="193" t="s">
        <v>674</v>
      </c>
      <c r="B6" s="779" t="s">
        <v>675</v>
      </c>
      <c r="C6" s="780"/>
      <c r="D6" s="781"/>
      <c r="E6" s="743" t="s">
        <v>679</v>
      </c>
      <c r="F6" s="680"/>
      <c r="G6" s="681"/>
    </row>
    <row r="7" spans="1:15" ht="15.75" thickBot="1">
      <c r="A7" s="213"/>
      <c r="B7" s="582" t="s">
        <v>680</v>
      </c>
      <c r="C7" s="583"/>
      <c r="D7" s="754"/>
      <c r="E7" s="582"/>
      <c r="F7" s="583"/>
      <c r="G7" s="754"/>
    </row>
    <row r="8" spans="1:15" ht="15.75" thickBot="1">
      <c r="A8" s="214"/>
      <c r="B8" s="215" t="s">
        <v>676</v>
      </c>
      <c r="C8" s="215" t="s">
        <v>677</v>
      </c>
      <c r="D8" s="216" t="s">
        <v>528</v>
      </c>
      <c r="E8" s="215" t="s">
        <v>676</v>
      </c>
      <c r="F8" s="215" t="s">
        <v>677</v>
      </c>
      <c r="G8" s="216" t="s">
        <v>528</v>
      </c>
    </row>
    <row r="9" spans="1:15" ht="15.75" thickBot="1">
      <c r="A9" s="223" t="s">
        <v>1081</v>
      </c>
      <c r="B9" s="194">
        <v>867</v>
      </c>
      <c r="C9" s="194">
        <v>552</v>
      </c>
      <c r="D9" s="196">
        <f>SUM(B9:C9)</f>
        <v>1419</v>
      </c>
      <c r="E9" s="194">
        <v>751</v>
      </c>
      <c r="F9" s="194">
        <v>442</v>
      </c>
      <c r="G9" s="196">
        <f>SUM(E9:F9)</f>
        <v>1193</v>
      </c>
    </row>
    <row r="10" spans="1:15" ht="15.75" thickBot="1">
      <c r="A10" s="223" t="s">
        <v>1079</v>
      </c>
      <c r="B10" s="194">
        <v>224</v>
      </c>
      <c r="C10" s="194">
        <v>222</v>
      </c>
      <c r="D10" s="196">
        <f>SUM(B10:C10)</f>
        <v>446</v>
      </c>
      <c r="E10" s="194">
        <v>205</v>
      </c>
      <c r="F10" s="194">
        <v>204</v>
      </c>
      <c r="G10" s="196">
        <f>SUM(E10:F10)</f>
        <v>409</v>
      </c>
    </row>
    <row r="11" spans="1:15" ht="15.75" thickBot="1">
      <c r="A11" s="223" t="s">
        <v>1080</v>
      </c>
      <c r="B11" s="194">
        <v>1391</v>
      </c>
      <c r="C11" s="194">
        <v>1285</v>
      </c>
      <c r="D11" s="196">
        <f>0+SUM(B11:C11)</f>
        <v>2676</v>
      </c>
      <c r="E11" s="194">
        <v>1374</v>
      </c>
      <c r="F11" s="194">
        <v>1245</v>
      </c>
      <c r="G11" s="196">
        <f>SUM(E11:F11)</f>
        <v>2619</v>
      </c>
    </row>
    <row r="12" spans="1:15" ht="15.75" thickBot="1">
      <c r="A12" s="224" t="s">
        <v>678</v>
      </c>
      <c r="B12" s="194">
        <v>502</v>
      </c>
      <c r="C12" s="194">
        <v>522</v>
      </c>
      <c r="D12" s="196">
        <f>SUM(B12:C12)</f>
        <v>1024</v>
      </c>
      <c r="E12" s="194">
        <v>489</v>
      </c>
      <c r="F12" s="194">
        <v>501</v>
      </c>
      <c r="G12" s="196">
        <f>SUM(E12:F12)</f>
        <v>990</v>
      </c>
    </row>
    <row r="13" spans="1:15" ht="15.75" thickBot="1">
      <c r="A13" s="225" t="s">
        <v>715</v>
      </c>
      <c r="B13" s="96">
        <f>SUM(B9:B12)</f>
        <v>2984</v>
      </c>
      <c r="C13" s="96">
        <f>SUM(C9:C12)</f>
        <v>2581</v>
      </c>
      <c r="D13" s="96">
        <f>SUM(SUM(B13:C13))</f>
        <v>5565</v>
      </c>
      <c r="E13" s="96">
        <f>SUM(E9:E12)</f>
        <v>2819</v>
      </c>
      <c r="F13" s="96">
        <f>SUM(F9:F12)</f>
        <v>2392</v>
      </c>
      <c r="G13" s="96">
        <f>SUM(E13:F13)</f>
        <v>5211</v>
      </c>
    </row>
    <row r="15" spans="1:15" ht="13.5" thickBot="1"/>
    <row r="16" spans="1:15" ht="15.75" thickBot="1">
      <c r="A16" s="565" t="s">
        <v>681</v>
      </c>
      <c r="B16" s="730"/>
      <c r="C16" s="730"/>
      <c r="D16" s="730"/>
      <c r="E16" s="730"/>
      <c r="F16" s="730"/>
      <c r="G16" s="730"/>
      <c r="H16" s="730"/>
      <c r="I16" s="730"/>
      <c r="J16" s="730"/>
      <c r="K16" s="730"/>
      <c r="L16" s="730"/>
      <c r="M16" s="730"/>
      <c r="N16" s="730"/>
      <c r="O16" s="566"/>
    </row>
    <row r="17" spans="1:15" ht="15.75" thickBot="1">
      <c r="A17" s="193" t="s">
        <v>682</v>
      </c>
      <c r="B17" s="582" t="s">
        <v>683</v>
      </c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754"/>
    </row>
    <row r="18" spans="1:15" ht="15.75" thickBot="1">
      <c r="A18" s="226"/>
      <c r="B18" s="635" t="s">
        <v>684</v>
      </c>
      <c r="C18" s="636"/>
      <c r="D18" s="778"/>
      <c r="E18" s="635" t="s">
        <v>685</v>
      </c>
      <c r="F18" s="636"/>
      <c r="G18" s="778"/>
      <c r="H18" s="635" t="s">
        <v>686</v>
      </c>
      <c r="I18" s="636"/>
      <c r="J18" s="778"/>
      <c r="K18" s="635" t="s">
        <v>687</v>
      </c>
      <c r="L18" s="636"/>
      <c r="M18" s="778"/>
      <c r="N18" s="788" t="s">
        <v>528</v>
      </c>
      <c r="O18" s="789"/>
    </row>
    <row r="19" spans="1:15" ht="15.75" thickBot="1">
      <c r="A19" s="214"/>
      <c r="B19" s="80" t="s">
        <v>533</v>
      </c>
      <c r="C19" s="80" t="s">
        <v>534</v>
      </c>
      <c r="D19" s="158" t="s">
        <v>528</v>
      </c>
      <c r="E19" s="80" t="s">
        <v>533</v>
      </c>
      <c r="F19" s="80" t="s">
        <v>534</v>
      </c>
      <c r="G19" s="158" t="s">
        <v>528</v>
      </c>
      <c r="H19" s="80" t="s">
        <v>533</v>
      </c>
      <c r="I19" s="80" t="s">
        <v>534</v>
      </c>
      <c r="J19" s="158" t="s">
        <v>528</v>
      </c>
      <c r="K19" s="80" t="s">
        <v>533</v>
      </c>
      <c r="L19" s="80" t="s">
        <v>534</v>
      </c>
      <c r="M19" s="158" t="s">
        <v>688</v>
      </c>
      <c r="N19" s="158" t="s">
        <v>533</v>
      </c>
      <c r="O19" s="158" t="s">
        <v>534</v>
      </c>
    </row>
    <row r="20" spans="1:15" ht="15.75" thickBot="1">
      <c r="A20" s="156" t="s">
        <v>689</v>
      </c>
      <c r="B20" s="194">
        <v>657</v>
      </c>
      <c r="C20" s="194">
        <v>412</v>
      </c>
      <c r="D20" s="196">
        <f>0+SUM(B20:C20)</f>
        <v>1069</v>
      </c>
      <c r="E20" s="194">
        <v>185</v>
      </c>
      <c r="F20" s="194">
        <v>190</v>
      </c>
      <c r="G20" s="464">
        <f>0+SUM(E20:F20)</f>
        <v>375</v>
      </c>
      <c r="H20" s="194">
        <v>1203</v>
      </c>
      <c r="I20" s="194">
        <v>1092</v>
      </c>
      <c r="J20" s="196">
        <f>0+SUM(H20:I20)</f>
        <v>2295</v>
      </c>
      <c r="K20" s="194">
        <v>470</v>
      </c>
      <c r="L20" s="194">
        <v>492</v>
      </c>
      <c r="M20" s="196">
        <f>0+SUM(K20:L20)</f>
        <v>962</v>
      </c>
      <c r="N20" s="196">
        <f t="shared" ref="N20:N44" si="0">B20+E20+H20+K20</f>
        <v>2515</v>
      </c>
      <c r="O20" s="196">
        <f>SUM(C20+F20+I20+L20)</f>
        <v>2186</v>
      </c>
    </row>
    <row r="21" spans="1:15" ht="15.75" thickBot="1">
      <c r="A21" s="156" t="s">
        <v>690</v>
      </c>
      <c r="B21" s="194">
        <v>6</v>
      </c>
      <c r="C21" s="194">
        <v>2</v>
      </c>
      <c r="D21" s="196">
        <f t="shared" ref="D21:D45" si="1">0+SUM(B21:C21)</f>
        <v>8</v>
      </c>
      <c r="E21" s="194">
        <v>0</v>
      </c>
      <c r="F21" s="194">
        <v>1</v>
      </c>
      <c r="G21" s="464">
        <f t="shared" ref="G21:G45" si="2">0+SUM(E21:F21)</f>
        <v>1</v>
      </c>
      <c r="H21" s="194">
        <v>4</v>
      </c>
      <c r="I21" s="194">
        <v>0</v>
      </c>
      <c r="J21" s="196">
        <f t="shared" ref="J21:J44" si="3">0+SUM(H21:I21)</f>
        <v>4</v>
      </c>
      <c r="K21" s="194">
        <v>0</v>
      </c>
      <c r="L21" s="194">
        <v>0</v>
      </c>
      <c r="M21" s="196">
        <f t="shared" ref="M21:M44" si="4">0+SUM(K21:L21)</f>
        <v>0</v>
      </c>
      <c r="N21" s="196">
        <f t="shared" si="0"/>
        <v>10</v>
      </c>
      <c r="O21" s="196">
        <f t="shared" ref="O21:O44" si="5">SUM(C21+F21+I21+L21)</f>
        <v>3</v>
      </c>
    </row>
    <row r="22" spans="1:15" ht="15.75" thickBot="1">
      <c r="A22" s="156" t="s">
        <v>691</v>
      </c>
      <c r="B22" s="194">
        <v>0</v>
      </c>
      <c r="C22" s="194">
        <v>0</v>
      </c>
      <c r="D22" s="196">
        <f t="shared" si="1"/>
        <v>0</v>
      </c>
      <c r="E22" s="194">
        <v>0</v>
      </c>
      <c r="F22" s="194">
        <v>0</v>
      </c>
      <c r="G22" s="464">
        <f t="shared" si="2"/>
        <v>0</v>
      </c>
      <c r="H22" s="194">
        <v>0</v>
      </c>
      <c r="I22" s="194">
        <v>0</v>
      </c>
      <c r="J22" s="196">
        <f t="shared" si="3"/>
        <v>0</v>
      </c>
      <c r="K22" s="194">
        <v>0</v>
      </c>
      <c r="L22" s="194">
        <v>0</v>
      </c>
      <c r="M22" s="196">
        <f t="shared" si="4"/>
        <v>0</v>
      </c>
      <c r="N22" s="196">
        <f t="shared" si="0"/>
        <v>0</v>
      </c>
      <c r="O22" s="196">
        <f t="shared" si="5"/>
        <v>0</v>
      </c>
    </row>
    <row r="23" spans="1:15" ht="15.75" thickBot="1">
      <c r="A23" s="156" t="s">
        <v>692</v>
      </c>
      <c r="B23" s="194">
        <v>0</v>
      </c>
      <c r="C23" s="194">
        <v>0</v>
      </c>
      <c r="D23" s="196">
        <f t="shared" si="1"/>
        <v>0</v>
      </c>
      <c r="E23" s="194">
        <v>0</v>
      </c>
      <c r="F23" s="194">
        <v>0</v>
      </c>
      <c r="G23" s="196">
        <f t="shared" si="2"/>
        <v>0</v>
      </c>
      <c r="H23" s="194">
        <v>0</v>
      </c>
      <c r="I23" s="194">
        <v>0</v>
      </c>
      <c r="J23" s="196">
        <f t="shared" si="3"/>
        <v>0</v>
      </c>
      <c r="K23" s="194">
        <v>0</v>
      </c>
      <c r="L23" s="194">
        <v>0</v>
      </c>
      <c r="M23" s="196">
        <f t="shared" si="4"/>
        <v>0</v>
      </c>
      <c r="N23" s="196">
        <f t="shared" si="0"/>
        <v>0</v>
      </c>
      <c r="O23" s="196">
        <f t="shared" si="5"/>
        <v>0</v>
      </c>
    </row>
    <row r="24" spans="1:15" ht="15.75" thickBot="1">
      <c r="A24" s="156" t="s">
        <v>693</v>
      </c>
      <c r="B24" s="194">
        <v>0</v>
      </c>
      <c r="C24" s="194">
        <v>0</v>
      </c>
      <c r="D24" s="196">
        <f t="shared" si="1"/>
        <v>0</v>
      </c>
      <c r="E24" s="194">
        <v>0</v>
      </c>
      <c r="F24" s="194">
        <v>0</v>
      </c>
      <c r="G24" s="464">
        <f t="shared" si="2"/>
        <v>0</v>
      </c>
      <c r="H24" s="194">
        <v>0</v>
      </c>
      <c r="I24" s="194">
        <v>0</v>
      </c>
      <c r="J24" s="196">
        <f t="shared" si="3"/>
        <v>0</v>
      </c>
      <c r="K24" s="194">
        <v>0</v>
      </c>
      <c r="L24" s="194">
        <v>0</v>
      </c>
      <c r="M24" s="196">
        <f t="shared" si="4"/>
        <v>0</v>
      </c>
      <c r="N24" s="196">
        <f t="shared" si="0"/>
        <v>0</v>
      </c>
      <c r="O24" s="196">
        <f t="shared" si="5"/>
        <v>0</v>
      </c>
    </row>
    <row r="25" spans="1:15" ht="15.75" thickBot="1">
      <c r="A25" s="156" t="s">
        <v>694</v>
      </c>
      <c r="B25" s="194">
        <v>0</v>
      </c>
      <c r="C25" s="194">
        <v>0</v>
      </c>
      <c r="D25" s="196">
        <f t="shared" si="1"/>
        <v>0</v>
      </c>
      <c r="E25" s="194">
        <v>0</v>
      </c>
      <c r="F25" s="194">
        <v>0</v>
      </c>
      <c r="G25" s="464">
        <f t="shared" si="2"/>
        <v>0</v>
      </c>
      <c r="H25" s="194">
        <v>0</v>
      </c>
      <c r="I25" s="194">
        <v>0</v>
      </c>
      <c r="J25" s="196">
        <f t="shared" si="3"/>
        <v>0</v>
      </c>
      <c r="K25" s="194">
        <v>0</v>
      </c>
      <c r="L25" s="194">
        <v>0</v>
      </c>
      <c r="M25" s="196">
        <f t="shared" si="4"/>
        <v>0</v>
      </c>
      <c r="N25" s="196">
        <f t="shared" si="0"/>
        <v>0</v>
      </c>
      <c r="O25" s="196">
        <f t="shared" si="5"/>
        <v>0</v>
      </c>
    </row>
    <row r="26" spans="1:15" ht="15.75" thickBot="1">
      <c r="A26" s="156" t="s">
        <v>695</v>
      </c>
      <c r="B26" s="194">
        <v>0</v>
      </c>
      <c r="C26" s="194">
        <v>0</v>
      </c>
      <c r="D26" s="196">
        <f t="shared" si="1"/>
        <v>0</v>
      </c>
      <c r="E26" s="194">
        <v>0</v>
      </c>
      <c r="F26" s="194">
        <v>0</v>
      </c>
      <c r="G26" s="464">
        <f t="shared" si="2"/>
        <v>0</v>
      </c>
      <c r="H26" s="194">
        <v>0</v>
      </c>
      <c r="I26" s="194">
        <v>0</v>
      </c>
      <c r="J26" s="196">
        <f t="shared" si="3"/>
        <v>0</v>
      </c>
      <c r="K26" s="194">
        <v>0</v>
      </c>
      <c r="L26" s="194">
        <v>0</v>
      </c>
      <c r="M26" s="196">
        <f t="shared" si="4"/>
        <v>0</v>
      </c>
      <c r="N26" s="196">
        <f t="shared" si="0"/>
        <v>0</v>
      </c>
      <c r="O26" s="196">
        <f t="shared" si="5"/>
        <v>0</v>
      </c>
    </row>
    <row r="27" spans="1:15" ht="15.75" thickBot="1">
      <c r="A27" s="156" t="s">
        <v>696</v>
      </c>
      <c r="B27" s="194">
        <v>0</v>
      </c>
      <c r="C27" s="194">
        <v>0</v>
      </c>
      <c r="D27" s="196">
        <f t="shared" si="1"/>
        <v>0</v>
      </c>
      <c r="E27" s="194">
        <v>0</v>
      </c>
      <c r="F27" s="194">
        <v>0</v>
      </c>
      <c r="G27" s="464">
        <f t="shared" si="2"/>
        <v>0</v>
      </c>
      <c r="H27" s="194">
        <v>0</v>
      </c>
      <c r="I27" s="194">
        <v>0</v>
      </c>
      <c r="J27" s="196">
        <f t="shared" si="3"/>
        <v>0</v>
      </c>
      <c r="K27" s="194">
        <v>0</v>
      </c>
      <c r="L27" s="194">
        <v>0</v>
      </c>
      <c r="M27" s="196">
        <f t="shared" si="4"/>
        <v>0</v>
      </c>
      <c r="N27" s="196">
        <f t="shared" si="0"/>
        <v>0</v>
      </c>
      <c r="O27" s="196">
        <f t="shared" si="5"/>
        <v>0</v>
      </c>
    </row>
    <row r="28" spans="1:15" ht="15.75" thickBot="1">
      <c r="A28" s="156" t="s">
        <v>697</v>
      </c>
      <c r="B28" s="194">
        <v>0</v>
      </c>
      <c r="C28" s="194">
        <v>0</v>
      </c>
      <c r="D28" s="196">
        <f t="shared" si="1"/>
        <v>0</v>
      </c>
      <c r="E28" s="194">
        <v>0</v>
      </c>
      <c r="F28" s="194">
        <v>0</v>
      </c>
      <c r="G28" s="464">
        <f t="shared" si="2"/>
        <v>0</v>
      </c>
      <c r="H28" s="194">
        <v>0</v>
      </c>
      <c r="I28" s="194">
        <v>0</v>
      </c>
      <c r="J28" s="196">
        <f t="shared" si="3"/>
        <v>0</v>
      </c>
      <c r="K28" s="194">
        <v>0</v>
      </c>
      <c r="L28" s="194">
        <v>0</v>
      </c>
      <c r="M28" s="196">
        <f t="shared" si="4"/>
        <v>0</v>
      </c>
      <c r="N28" s="196">
        <f t="shared" si="0"/>
        <v>0</v>
      </c>
      <c r="O28" s="196">
        <f t="shared" si="5"/>
        <v>0</v>
      </c>
    </row>
    <row r="29" spans="1:15" ht="15.75" thickBot="1">
      <c r="A29" s="156" t="s">
        <v>698</v>
      </c>
      <c r="B29" s="194">
        <v>0</v>
      </c>
      <c r="C29" s="194">
        <v>0</v>
      </c>
      <c r="D29" s="196">
        <f t="shared" si="1"/>
        <v>0</v>
      </c>
      <c r="E29" s="194">
        <v>0</v>
      </c>
      <c r="F29" s="194">
        <v>0</v>
      </c>
      <c r="G29" s="464">
        <f t="shared" si="2"/>
        <v>0</v>
      </c>
      <c r="H29" s="194">
        <v>0</v>
      </c>
      <c r="I29" s="194">
        <v>0</v>
      </c>
      <c r="J29" s="196">
        <f t="shared" si="3"/>
        <v>0</v>
      </c>
      <c r="K29" s="194">
        <v>0</v>
      </c>
      <c r="L29" s="194">
        <v>0</v>
      </c>
      <c r="M29" s="196">
        <f t="shared" si="4"/>
        <v>0</v>
      </c>
      <c r="N29" s="196">
        <f t="shared" si="0"/>
        <v>0</v>
      </c>
      <c r="O29" s="196">
        <f t="shared" si="5"/>
        <v>0</v>
      </c>
    </row>
    <row r="30" spans="1:15" ht="15.75" thickBot="1">
      <c r="A30" s="156" t="s">
        <v>699</v>
      </c>
      <c r="B30" s="194">
        <v>0</v>
      </c>
      <c r="C30" s="194">
        <v>0</v>
      </c>
      <c r="D30" s="196">
        <f t="shared" si="1"/>
        <v>0</v>
      </c>
      <c r="E30" s="194">
        <v>0</v>
      </c>
      <c r="F30" s="194">
        <v>0</v>
      </c>
      <c r="G30" s="464">
        <f t="shared" si="2"/>
        <v>0</v>
      </c>
      <c r="H30" s="194">
        <v>0</v>
      </c>
      <c r="I30" s="194">
        <v>0</v>
      </c>
      <c r="J30" s="196">
        <f t="shared" si="3"/>
        <v>0</v>
      </c>
      <c r="K30" s="194">
        <v>0</v>
      </c>
      <c r="L30" s="194">
        <v>0</v>
      </c>
      <c r="M30" s="196">
        <f t="shared" si="4"/>
        <v>0</v>
      </c>
      <c r="N30" s="196">
        <f t="shared" si="0"/>
        <v>0</v>
      </c>
      <c r="O30" s="196">
        <f t="shared" si="5"/>
        <v>0</v>
      </c>
    </row>
    <row r="31" spans="1:15" ht="15.75" thickBot="1">
      <c r="A31" s="156" t="s">
        <v>700</v>
      </c>
      <c r="B31" s="194"/>
      <c r="C31" s="194">
        <v>0</v>
      </c>
      <c r="D31" s="196">
        <f t="shared" si="1"/>
        <v>0</v>
      </c>
      <c r="E31" s="194">
        <v>0</v>
      </c>
      <c r="F31" s="194">
        <v>0</v>
      </c>
      <c r="G31" s="464">
        <f t="shared" si="2"/>
        <v>0</v>
      </c>
      <c r="H31" s="194">
        <v>0</v>
      </c>
      <c r="I31" s="194">
        <v>0</v>
      </c>
      <c r="J31" s="196">
        <f t="shared" si="3"/>
        <v>0</v>
      </c>
      <c r="K31" s="194">
        <v>0</v>
      </c>
      <c r="L31" s="194">
        <v>0</v>
      </c>
      <c r="M31" s="196">
        <f t="shared" si="4"/>
        <v>0</v>
      </c>
      <c r="N31" s="196">
        <f t="shared" si="0"/>
        <v>0</v>
      </c>
      <c r="O31" s="196">
        <f t="shared" si="5"/>
        <v>0</v>
      </c>
    </row>
    <row r="32" spans="1:15" ht="15.75" thickBot="1">
      <c r="A32" s="156" t="s">
        <v>701</v>
      </c>
      <c r="B32" s="194">
        <v>187</v>
      </c>
      <c r="C32" s="194">
        <v>112</v>
      </c>
      <c r="D32" s="196">
        <f t="shared" si="1"/>
        <v>299</v>
      </c>
      <c r="E32" s="194">
        <v>32</v>
      </c>
      <c r="F32" s="194">
        <v>16</v>
      </c>
      <c r="G32" s="464">
        <f t="shared" si="2"/>
        <v>48</v>
      </c>
      <c r="H32" s="194">
        <v>183</v>
      </c>
      <c r="I32" s="194">
        <v>189</v>
      </c>
      <c r="J32" s="196">
        <f t="shared" si="3"/>
        <v>372</v>
      </c>
      <c r="K32" s="194">
        <v>29</v>
      </c>
      <c r="L32" s="194">
        <v>26</v>
      </c>
      <c r="M32" s="196">
        <f t="shared" si="4"/>
        <v>55</v>
      </c>
      <c r="N32" s="196">
        <f t="shared" si="0"/>
        <v>431</v>
      </c>
      <c r="O32" s="196">
        <f t="shared" si="5"/>
        <v>343</v>
      </c>
    </row>
    <row r="33" spans="1:15" ht="15.75" thickBot="1">
      <c r="A33" s="156" t="s">
        <v>702</v>
      </c>
      <c r="B33" s="194">
        <v>0</v>
      </c>
      <c r="C33" s="194">
        <v>0</v>
      </c>
      <c r="D33" s="196">
        <f t="shared" si="1"/>
        <v>0</v>
      </c>
      <c r="E33" s="194">
        <v>0</v>
      </c>
      <c r="F33" s="194">
        <v>0</v>
      </c>
      <c r="G33" s="464">
        <f t="shared" si="2"/>
        <v>0</v>
      </c>
      <c r="H33" s="194">
        <v>0</v>
      </c>
      <c r="I33" s="194">
        <v>0</v>
      </c>
      <c r="J33" s="196">
        <f t="shared" si="3"/>
        <v>0</v>
      </c>
      <c r="K33" s="194">
        <v>0</v>
      </c>
      <c r="L33" s="194">
        <v>0</v>
      </c>
      <c r="M33" s="196">
        <f t="shared" si="4"/>
        <v>0</v>
      </c>
      <c r="N33" s="196">
        <f t="shared" si="0"/>
        <v>0</v>
      </c>
      <c r="O33" s="196">
        <f t="shared" si="5"/>
        <v>0</v>
      </c>
    </row>
    <row r="34" spans="1:15" ht="15.75" thickBot="1">
      <c r="A34" s="156" t="s">
        <v>703</v>
      </c>
      <c r="B34" s="194">
        <v>0</v>
      </c>
      <c r="C34" s="194">
        <v>0</v>
      </c>
      <c r="D34" s="196">
        <f t="shared" si="1"/>
        <v>0</v>
      </c>
      <c r="E34" s="194">
        <v>0</v>
      </c>
      <c r="F34" s="194">
        <v>0</v>
      </c>
      <c r="G34" s="464">
        <f t="shared" si="2"/>
        <v>0</v>
      </c>
      <c r="H34" s="194">
        <v>0</v>
      </c>
      <c r="I34" s="194">
        <v>0</v>
      </c>
      <c r="J34" s="196">
        <f t="shared" si="3"/>
        <v>0</v>
      </c>
      <c r="K34" s="194">
        <v>0</v>
      </c>
      <c r="L34" s="194">
        <v>0</v>
      </c>
      <c r="M34" s="196">
        <f t="shared" si="4"/>
        <v>0</v>
      </c>
      <c r="N34" s="196">
        <f t="shared" si="0"/>
        <v>0</v>
      </c>
      <c r="O34" s="196">
        <f t="shared" si="5"/>
        <v>0</v>
      </c>
    </row>
    <row r="35" spans="1:15" ht="15.75" thickBot="1">
      <c r="A35" s="156" t="s">
        <v>704</v>
      </c>
      <c r="B35" s="194">
        <v>0</v>
      </c>
      <c r="C35" s="194">
        <v>0</v>
      </c>
      <c r="D35" s="196">
        <f t="shared" si="1"/>
        <v>0</v>
      </c>
      <c r="E35" s="194">
        <v>0</v>
      </c>
      <c r="F35" s="194">
        <v>0</v>
      </c>
      <c r="G35" s="464">
        <f t="shared" si="2"/>
        <v>0</v>
      </c>
      <c r="H35" s="194">
        <v>0</v>
      </c>
      <c r="I35" s="194">
        <v>0</v>
      </c>
      <c r="J35" s="196">
        <f t="shared" si="3"/>
        <v>0</v>
      </c>
      <c r="K35" s="194">
        <v>0</v>
      </c>
      <c r="L35" s="194">
        <v>0</v>
      </c>
      <c r="M35" s="196">
        <f t="shared" si="4"/>
        <v>0</v>
      </c>
      <c r="N35" s="196">
        <f t="shared" si="0"/>
        <v>0</v>
      </c>
      <c r="O35" s="196">
        <f t="shared" si="5"/>
        <v>0</v>
      </c>
    </row>
    <row r="36" spans="1:15" ht="15.75" thickBot="1">
      <c r="A36" s="156" t="s">
        <v>705</v>
      </c>
      <c r="B36" s="194">
        <v>0</v>
      </c>
      <c r="C36" s="194">
        <v>0</v>
      </c>
      <c r="D36" s="196">
        <f t="shared" si="1"/>
        <v>0</v>
      </c>
      <c r="E36" s="194">
        <v>0</v>
      </c>
      <c r="F36" s="194">
        <v>0</v>
      </c>
      <c r="G36" s="464">
        <f t="shared" si="2"/>
        <v>0</v>
      </c>
      <c r="H36" s="194">
        <v>0</v>
      </c>
      <c r="I36" s="194">
        <v>0</v>
      </c>
      <c r="J36" s="196">
        <f t="shared" si="3"/>
        <v>0</v>
      </c>
      <c r="K36" s="194">
        <v>0</v>
      </c>
      <c r="L36" s="194">
        <v>0</v>
      </c>
      <c r="M36" s="196">
        <f t="shared" si="4"/>
        <v>0</v>
      </c>
      <c r="N36" s="196">
        <f t="shared" si="0"/>
        <v>0</v>
      </c>
      <c r="O36" s="196">
        <f t="shared" si="5"/>
        <v>0</v>
      </c>
    </row>
    <row r="37" spans="1:15" ht="15.75" thickBot="1">
      <c r="A37" s="156" t="s">
        <v>706</v>
      </c>
      <c r="B37" s="194">
        <v>0</v>
      </c>
      <c r="C37" s="194">
        <v>0</v>
      </c>
      <c r="D37" s="196">
        <f t="shared" si="1"/>
        <v>0</v>
      </c>
      <c r="E37" s="194">
        <v>0</v>
      </c>
      <c r="F37" s="194">
        <v>0</v>
      </c>
      <c r="G37" s="464">
        <f t="shared" si="2"/>
        <v>0</v>
      </c>
      <c r="H37" s="194">
        <v>0</v>
      </c>
      <c r="I37" s="194">
        <v>0</v>
      </c>
      <c r="J37" s="196">
        <f t="shared" si="3"/>
        <v>0</v>
      </c>
      <c r="K37" s="194">
        <v>0</v>
      </c>
      <c r="L37" s="194">
        <v>0</v>
      </c>
      <c r="M37" s="196">
        <f t="shared" si="4"/>
        <v>0</v>
      </c>
      <c r="N37" s="196">
        <f t="shared" si="0"/>
        <v>0</v>
      </c>
      <c r="O37" s="196">
        <f t="shared" si="5"/>
        <v>0</v>
      </c>
    </row>
    <row r="38" spans="1:15" ht="15.75" thickBot="1">
      <c r="A38" s="156" t="s">
        <v>707</v>
      </c>
      <c r="B38" s="194">
        <v>0</v>
      </c>
      <c r="C38" s="194">
        <v>0</v>
      </c>
      <c r="D38" s="196">
        <f t="shared" si="1"/>
        <v>0</v>
      </c>
      <c r="E38" s="194">
        <v>0</v>
      </c>
      <c r="F38" s="194">
        <v>0</v>
      </c>
      <c r="G38" s="464">
        <f t="shared" si="2"/>
        <v>0</v>
      </c>
      <c r="H38" s="194">
        <v>0</v>
      </c>
      <c r="I38" s="194">
        <v>0</v>
      </c>
      <c r="J38" s="196">
        <f t="shared" si="3"/>
        <v>0</v>
      </c>
      <c r="K38" s="194">
        <v>0</v>
      </c>
      <c r="L38" s="194">
        <v>0</v>
      </c>
      <c r="M38" s="196">
        <f t="shared" si="4"/>
        <v>0</v>
      </c>
      <c r="N38" s="196">
        <f t="shared" si="0"/>
        <v>0</v>
      </c>
      <c r="O38" s="196">
        <f t="shared" si="5"/>
        <v>0</v>
      </c>
    </row>
    <row r="39" spans="1:15" ht="15.75" thickBot="1">
      <c r="A39" s="156" t="s">
        <v>708</v>
      </c>
      <c r="B39" s="194">
        <v>0</v>
      </c>
      <c r="C39" s="194">
        <v>0</v>
      </c>
      <c r="D39" s="196">
        <f t="shared" si="1"/>
        <v>0</v>
      </c>
      <c r="E39" s="194">
        <v>0</v>
      </c>
      <c r="F39" s="194">
        <v>0</v>
      </c>
      <c r="G39" s="464">
        <f t="shared" si="2"/>
        <v>0</v>
      </c>
      <c r="H39" s="194">
        <v>1</v>
      </c>
      <c r="I39" s="194">
        <v>0</v>
      </c>
      <c r="J39" s="196">
        <f t="shared" si="3"/>
        <v>1</v>
      </c>
      <c r="K39" s="194">
        <v>0</v>
      </c>
      <c r="L39" s="194">
        <v>0</v>
      </c>
      <c r="M39" s="196">
        <f t="shared" si="4"/>
        <v>0</v>
      </c>
      <c r="N39" s="196">
        <f t="shared" si="0"/>
        <v>1</v>
      </c>
      <c r="O39" s="196">
        <f t="shared" si="5"/>
        <v>0</v>
      </c>
    </row>
    <row r="40" spans="1:15" ht="15.75" thickBot="1">
      <c r="A40" s="156" t="s">
        <v>709</v>
      </c>
      <c r="B40" s="194">
        <v>0</v>
      </c>
      <c r="C40" s="194">
        <v>0</v>
      </c>
      <c r="D40" s="196">
        <f t="shared" si="1"/>
        <v>0</v>
      </c>
      <c r="E40" s="194">
        <v>0</v>
      </c>
      <c r="F40" s="194">
        <v>0</v>
      </c>
      <c r="G40" s="464">
        <f t="shared" si="2"/>
        <v>0</v>
      </c>
      <c r="H40" s="194">
        <v>0</v>
      </c>
      <c r="I40" s="194">
        <v>0</v>
      </c>
      <c r="J40" s="196">
        <f t="shared" si="3"/>
        <v>0</v>
      </c>
      <c r="K40" s="194">
        <v>0</v>
      </c>
      <c r="L40" s="194">
        <v>0</v>
      </c>
      <c r="M40" s="196">
        <f t="shared" si="4"/>
        <v>0</v>
      </c>
      <c r="N40" s="196">
        <f t="shared" si="0"/>
        <v>0</v>
      </c>
      <c r="O40" s="196">
        <f t="shared" si="5"/>
        <v>0</v>
      </c>
    </row>
    <row r="41" spans="1:15" ht="15.75" thickBot="1">
      <c r="A41" s="156" t="s">
        <v>710</v>
      </c>
      <c r="B41" s="194">
        <v>0</v>
      </c>
      <c r="C41" s="194">
        <v>0</v>
      </c>
      <c r="D41" s="196">
        <f t="shared" si="1"/>
        <v>0</v>
      </c>
      <c r="E41" s="194">
        <v>0</v>
      </c>
      <c r="F41" s="194">
        <v>0</v>
      </c>
      <c r="G41" s="464">
        <f t="shared" si="2"/>
        <v>0</v>
      </c>
      <c r="H41" s="194">
        <v>0</v>
      </c>
      <c r="I41" s="194">
        <v>0</v>
      </c>
      <c r="J41" s="196">
        <f t="shared" si="3"/>
        <v>0</v>
      </c>
      <c r="K41" s="194">
        <v>0</v>
      </c>
      <c r="L41" s="194">
        <v>0</v>
      </c>
      <c r="M41" s="196">
        <f t="shared" si="4"/>
        <v>0</v>
      </c>
      <c r="N41" s="196">
        <f t="shared" si="0"/>
        <v>0</v>
      </c>
      <c r="O41" s="196">
        <f t="shared" si="5"/>
        <v>0</v>
      </c>
    </row>
    <row r="42" spans="1:15" ht="15.75" thickBot="1">
      <c r="A42" s="156" t="s">
        <v>711</v>
      </c>
      <c r="B42" s="194">
        <v>0</v>
      </c>
      <c r="C42" s="194">
        <v>0</v>
      </c>
      <c r="D42" s="196">
        <f t="shared" si="1"/>
        <v>0</v>
      </c>
      <c r="E42" s="194">
        <v>0</v>
      </c>
      <c r="F42" s="194">
        <v>0</v>
      </c>
      <c r="G42" s="464">
        <f t="shared" si="2"/>
        <v>0</v>
      </c>
      <c r="H42" s="194">
        <v>0</v>
      </c>
      <c r="I42" s="194">
        <v>0</v>
      </c>
      <c r="J42" s="196">
        <f t="shared" si="3"/>
        <v>0</v>
      </c>
      <c r="K42" s="194">
        <v>3</v>
      </c>
      <c r="L42" s="194">
        <v>0</v>
      </c>
      <c r="M42" s="196">
        <f t="shared" si="4"/>
        <v>3</v>
      </c>
      <c r="N42" s="196">
        <f t="shared" si="0"/>
        <v>3</v>
      </c>
      <c r="O42" s="196">
        <f t="shared" si="5"/>
        <v>0</v>
      </c>
    </row>
    <row r="43" spans="1:15" ht="15.75" thickBot="1">
      <c r="A43" s="156" t="s">
        <v>712</v>
      </c>
      <c r="B43" s="194">
        <v>0</v>
      </c>
      <c r="C43" s="194">
        <v>0</v>
      </c>
      <c r="D43" s="196">
        <f t="shared" si="1"/>
        <v>0</v>
      </c>
      <c r="E43" s="194">
        <v>0</v>
      </c>
      <c r="F43" s="194">
        <v>0</v>
      </c>
      <c r="G43" s="464">
        <f t="shared" si="2"/>
        <v>0</v>
      </c>
      <c r="H43" s="194">
        <v>0</v>
      </c>
      <c r="I43" s="194">
        <v>0</v>
      </c>
      <c r="J43" s="196">
        <f t="shared" si="3"/>
        <v>0</v>
      </c>
      <c r="K43" s="194">
        <v>0</v>
      </c>
      <c r="L43" s="194">
        <v>0</v>
      </c>
      <c r="M43" s="196">
        <f t="shared" si="4"/>
        <v>0</v>
      </c>
      <c r="N43" s="196">
        <f t="shared" si="0"/>
        <v>0</v>
      </c>
      <c r="O43" s="196">
        <f t="shared" si="5"/>
        <v>0</v>
      </c>
    </row>
    <row r="44" spans="1:15" ht="15.75" thickBot="1">
      <c r="A44" s="156" t="s">
        <v>713</v>
      </c>
      <c r="B44" s="194">
        <v>17</v>
      </c>
      <c r="C44" s="194">
        <v>26</v>
      </c>
      <c r="D44" s="196">
        <f t="shared" si="1"/>
        <v>43</v>
      </c>
      <c r="E44" s="194">
        <v>7</v>
      </c>
      <c r="F44" s="194">
        <v>15</v>
      </c>
      <c r="G44" s="464">
        <f t="shared" si="2"/>
        <v>22</v>
      </c>
      <c r="H44" s="194">
        <v>0</v>
      </c>
      <c r="I44" s="194">
        <v>4</v>
      </c>
      <c r="J44" s="196">
        <f t="shared" si="3"/>
        <v>4</v>
      </c>
      <c r="K44" s="194">
        <v>0</v>
      </c>
      <c r="L44" s="194">
        <v>4</v>
      </c>
      <c r="M44" s="196">
        <f t="shared" si="4"/>
        <v>4</v>
      </c>
      <c r="N44" s="196">
        <f t="shared" si="0"/>
        <v>24</v>
      </c>
      <c r="O44" s="196">
        <f t="shared" si="5"/>
        <v>49</v>
      </c>
    </row>
    <row r="45" spans="1:15" ht="15.75" thickBot="1">
      <c r="A45" s="225" t="s">
        <v>528</v>
      </c>
      <c r="B45" s="96">
        <f>SUM(B20:B44)</f>
        <v>867</v>
      </c>
      <c r="C45" s="96">
        <f>SUM(C20:C44)</f>
        <v>552</v>
      </c>
      <c r="D45" s="96">
        <f t="shared" si="1"/>
        <v>1419</v>
      </c>
      <c r="E45" s="96">
        <f>SUM(E20:E44)</f>
        <v>224</v>
      </c>
      <c r="F45" s="96">
        <f>SUM(F20:F44)</f>
        <v>222</v>
      </c>
      <c r="G45" s="96">
        <f t="shared" si="2"/>
        <v>446</v>
      </c>
      <c r="H45" s="96">
        <f>SUM(H20:H44)</f>
        <v>1391</v>
      </c>
      <c r="I45" s="96">
        <f t="shared" ref="I45:O45" si="6">SUM(I20:I44)</f>
        <v>1285</v>
      </c>
      <c r="J45" s="96">
        <f t="shared" si="6"/>
        <v>2676</v>
      </c>
      <c r="K45" s="96">
        <f t="shared" si="6"/>
        <v>502</v>
      </c>
      <c r="L45" s="96">
        <f t="shared" si="6"/>
        <v>522</v>
      </c>
      <c r="M45" s="96">
        <f t="shared" si="6"/>
        <v>1024</v>
      </c>
      <c r="N45" s="96">
        <f t="shared" si="6"/>
        <v>2984</v>
      </c>
      <c r="O45" s="96">
        <f t="shared" si="6"/>
        <v>2581</v>
      </c>
    </row>
    <row r="47" spans="1:15" ht="13.5" thickBot="1"/>
    <row r="48" spans="1:15" ht="15.75" thickBot="1">
      <c r="A48" s="227" t="s">
        <v>717</v>
      </c>
      <c r="B48" s="128"/>
      <c r="C48" s="128"/>
      <c r="D48" s="228"/>
      <c r="E48" s="3"/>
      <c r="F48" s="3"/>
      <c r="G48" s="3"/>
    </row>
    <row r="49" spans="1:10" ht="15.75" thickBot="1">
      <c r="A49" s="229" t="s">
        <v>718</v>
      </c>
      <c r="B49" s="143" t="s">
        <v>719</v>
      </c>
      <c r="C49" s="143" t="s">
        <v>720</v>
      </c>
      <c r="D49" s="200" t="s">
        <v>528</v>
      </c>
    </row>
    <row r="50" spans="1:10" ht="15.75" thickBot="1">
      <c r="A50" s="223" t="s">
        <v>721</v>
      </c>
      <c r="B50" s="194">
        <v>189</v>
      </c>
      <c r="C50" s="194">
        <v>432</v>
      </c>
      <c r="D50" s="196">
        <f>0+SUM(B50:C50)</f>
        <v>621</v>
      </c>
    </row>
    <row r="51" spans="1:10" ht="15.75" thickBot="1">
      <c r="A51" s="156" t="s">
        <v>722</v>
      </c>
      <c r="B51" s="194">
        <v>547</v>
      </c>
      <c r="C51" s="194">
        <v>359</v>
      </c>
      <c r="D51" s="196">
        <f t="shared" ref="D51:D57" si="7">0+SUM(B51:C51)</f>
        <v>906</v>
      </c>
    </row>
    <row r="52" spans="1:10" ht="15.75" thickBot="1">
      <c r="A52" s="156" t="s">
        <v>723</v>
      </c>
      <c r="B52" s="194">
        <v>689</v>
      </c>
      <c r="C52" s="194">
        <v>362</v>
      </c>
      <c r="D52" s="196">
        <f t="shared" si="7"/>
        <v>1051</v>
      </c>
    </row>
    <row r="53" spans="1:10" ht="15.75" thickBot="1">
      <c r="A53" s="156" t="s">
        <v>724</v>
      </c>
      <c r="B53" s="194">
        <v>167</v>
      </c>
      <c r="C53" s="194">
        <v>144</v>
      </c>
      <c r="D53" s="196">
        <f t="shared" si="7"/>
        <v>311</v>
      </c>
    </row>
    <row r="54" spans="1:10" ht="15.75" thickBot="1">
      <c r="A54" s="156" t="s">
        <v>725</v>
      </c>
      <c r="B54" s="194">
        <v>467</v>
      </c>
      <c r="C54" s="194">
        <v>400</v>
      </c>
      <c r="D54" s="196">
        <f t="shared" si="7"/>
        <v>867</v>
      </c>
    </row>
    <row r="55" spans="1:10" ht="15.75" thickBot="1">
      <c r="A55" s="230" t="s">
        <v>305</v>
      </c>
      <c r="B55" s="231">
        <v>79</v>
      </c>
      <c r="C55" s="231">
        <v>122</v>
      </c>
      <c r="D55" s="196">
        <f t="shared" si="7"/>
        <v>201</v>
      </c>
    </row>
    <row r="56" spans="1:10" ht="15.75" thickBot="1">
      <c r="A56" s="156" t="s">
        <v>713</v>
      </c>
      <c r="B56" s="194">
        <v>201</v>
      </c>
      <c r="C56" s="194">
        <v>147</v>
      </c>
      <c r="D56" s="196">
        <f t="shared" si="7"/>
        <v>348</v>
      </c>
    </row>
    <row r="57" spans="1:10" ht="15.75" thickBot="1">
      <c r="A57" s="225" t="s">
        <v>528</v>
      </c>
      <c r="B57" s="96">
        <f>0+SUM(B50:B56)</f>
        <v>2339</v>
      </c>
      <c r="C57" s="96">
        <f>0+SUM(C50:C56)</f>
        <v>1966</v>
      </c>
      <c r="D57" s="96">
        <f t="shared" si="7"/>
        <v>4305</v>
      </c>
    </row>
    <row r="59" spans="1:10" ht="13.5" thickBot="1"/>
    <row r="60" spans="1:10" ht="13.5" thickBot="1">
      <c r="A60" s="622" t="s">
        <v>726</v>
      </c>
      <c r="B60" s="936"/>
      <c r="C60" s="936"/>
      <c r="D60" s="936"/>
      <c r="E60" s="936"/>
      <c r="F60" s="936"/>
      <c r="G60" s="509"/>
      <c r="H60" s="923"/>
      <c r="I60" s="924"/>
      <c r="J60" s="925"/>
    </row>
    <row r="61" spans="1:10" ht="15.75" thickBot="1">
      <c r="A61" s="937"/>
      <c r="B61" s="938"/>
      <c r="C61" s="938"/>
      <c r="D61" s="938"/>
      <c r="E61" s="938"/>
      <c r="F61" s="938"/>
      <c r="G61" s="504"/>
      <c r="H61" s="926"/>
      <c r="I61" s="927"/>
      <c r="J61" s="928"/>
    </row>
    <row r="62" spans="1:10" ht="15.75" thickBot="1">
      <c r="A62" s="232"/>
      <c r="B62" s="933"/>
      <c r="C62" s="934"/>
      <c r="D62" s="934"/>
      <c r="E62" s="934"/>
      <c r="F62" s="934"/>
      <c r="G62" s="935"/>
      <c r="H62" s="929"/>
      <c r="I62" s="930"/>
      <c r="J62" s="931"/>
    </row>
    <row r="63" spans="1:10" ht="30" customHeight="1" thickBot="1">
      <c r="A63" s="87" t="s">
        <v>308</v>
      </c>
      <c r="B63" s="932" t="s">
        <v>727</v>
      </c>
      <c r="C63" s="636"/>
      <c r="D63" s="835"/>
      <c r="E63" s="932" t="s">
        <v>728</v>
      </c>
      <c r="F63" s="636"/>
      <c r="G63" s="835"/>
      <c r="H63" s="633" t="s">
        <v>834</v>
      </c>
      <c r="I63" s="583"/>
      <c r="J63" s="777"/>
    </row>
    <row r="64" spans="1:10" ht="15.75" thickBot="1">
      <c r="A64" s="234"/>
      <c r="B64" s="35" t="s">
        <v>729</v>
      </c>
      <c r="C64" s="35" t="s">
        <v>730</v>
      </c>
      <c r="D64" s="35" t="s">
        <v>731</v>
      </c>
      <c r="E64" s="35" t="s">
        <v>729</v>
      </c>
      <c r="F64" s="35" t="s">
        <v>730</v>
      </c>
      <c r="G64" s="137" t="s">
        <v>731</v>
      </c>
      <c r="H64" s="35" t="s">
        <v>729</v>
      </c>
      <c r="I64" s="35" t="s">
        <v>730</v>
      </c>
      <c r="J64" s="137" t="s">
        <v>731</v>
      </c>
    </row>
    <row r="65" spans="1:10" ht="15.75" thickBot="1">
      <c r="A65" s="223" t="s">
        <v>1081</v>
      </c>
      <c r="B65" s="42">
        <v>0</v>
      </c>
      <c r="C65" s="42">
        <v>0</v>
      </c>
      <c r="D65" s="130">
        <f>0+SUM(B65:C65)</f>
        <v>0</v>
      </c>
      <c r="E65" s="42">
        <v>867</v>
      </c>
      <c r="F65" s="42">
        <v>552</v>
      </c>
      <c r="G65" s="130">
        <f>0+SUM(E65:F65)</f>
        <v>1419</v>
      </c>
      <c r="H65" s="42">
        <v>0</v>
      </c>
      <c r="I65" s="42">
        <v>0</v>
      </c>
      <c r="J65" s="130">
        <f>0+SUM(H65:I65)</f>
        <v>0</v>
      </c>
    </row>
    <row r="66" spans="1:10" ht="15.75" thickBot="1">
      <c r="A66" s="223" t="s">
        <v>1079</v>
      </c>
      <c r="B66" s="42">
        <v>224</v>
      </c>
      <c r="C66" s="42">
        <v>222</v>
      </c>
      <c r="D66" s="130">
        <f>0+SUM(B66:C66)</f>
        <v>446</v>
      </c>
      <c r="E66" s="42">
        <v>9</v>
      </c>
      <c r="F66" s="42">
        <v>8</v>
      </c>
      <c r="G66" s="130">
        <f>0+SUM(E66:F66)</f>
        <v>17</v>
      </c>
      <c r="H66" s="42">
        <v>0</v>
      </c>
      <c r="I66" s="42">
        <v>0</v>
      </c>
      <c r="J66" s="130">
        <f>0+SUM(H66:I66)</f>
        <v>0</v>
      </c>
    </row>
    <row r="67" spans="1:10" ht="15.75" thickBot="1">
      <c r="A67" s="223" t="s">
        <v>1080</v>
      </c>
      <c r="B67" s="42">
        <v>1141</v>
      </c>
      <c r="C67" s="42">
        <v>1035</v>
      </c>
      <c r="D67" s="130">
        <f>0+SUM(B67:C67)</f>
        <v>2176</v>
      </c>
      <c r="E67" s="42">
        <v>250</v>
      </c>
      <c r="F67" s="42">
        <v>238</v>
      </c>
      <c r="G67" s="130">
        <f>0+SUM(E67:F67)</f>
        <v>488</v>
      </c>
      <c r="H67" s="42">
        <v>0</v>
      </c>
      <c r="I67" s="42">
        <v>0</v>
      </c>
      <c r="J67" s="130">
        <f>0+SUM(H67:I67)</f>
        <v>0</v>
      </c>
    </row>
    <row r="68" spans="1:10" ht="15.75" thickBot="1">
      <c r="A68" s="224" t="s">
        <v>678</v>
      </c>
      <c r="B68" s="42">
        <v>446</v>
      </c>
      <c r="C68" s="42">
        <v>471</v>
      </c>
      <c r="D68" s="130">
        <f>0+SUM(B68:C68)</f>
        <v>917</v>
      </c>
      <c r="E68" s="42">
        <v>56</v>
      </c>
      <c r="F68" s="42">
        <v>51</v>
      </c>
      <c r="G68" s="130">
        <f>0+SUM(E68:F68)</f>
        <v>107</v>
      </c>
      <c r="H68" s="42">
        <v>0</v>
      </c>
      <c r="I68" s="42">
        <v>0</v>
      </c>
      <c r="J68" s="130">
        <f>0+SUM(H68:I68)</f>
        <v>0</v>
      </c>
    </row>
    <row r="69" spans="1:10" ht="15.75" thickBot="1">
      <c r="A69" s="209" t="s">
        <v>528</v>
      </c>
      <c r="B69" s="39">
        <f t="shared" ref="B69:G69" si="8">0+SUM(B65:B68)</f>
        <v>1811</v>
      </c>
      <c r="C69" s="39">
        <f t="shared" si="8"/>
        <v>1728</v>
      </c>
      <c r="D69" s="39">
        <f t="shared" si="8"/>
        <v>3539</v>
      </c>
      <c r="E69" s="39">
        <f t="shared" si="8"/>
        <v>1182</v>
      </c>
      <c r="F69" s="39">
        <f t="shared" si="8"/>
        <v>849</v>
      </c>
      <c r="G69" s="39">
        <f t="shared" si="8"/>
        <v>2031</v>
      </c>
      <c r="H69" s="39">
        <f>0+SUM(H65:H68)</f>
        <v>0</v>
      </c>
      <c r="I69" s="39">
        <f>0+SUM(I65:I68)</f>
        <v>0</v>
      </c>
      <c r="J69" s="39">
        <f>0+SUM(J65:J68)</f>
        <v>0</v>
      </c>
    </row>
    <row r="71" spans="1:10" ht="13.5" thickBot="1"/>
    <row r="72" spans="1:10" ht="15">
      <c r="A72" s="887"/>
      <c r="B72" s="888"/>
      <c r="C72" s="888"/>
      <c r="D72" s="888"/>
      <c r="E72" s="888"/>
      <c r="F72" s="888"/>
      <c r="G72" s="888"/>
      <c r="H72" s="889"/>
    </row>
    <row r="73" spans="1:10" ht="15.75" thickBot="1">
      <c r="A73" s="884" t="s">
        <v>732</v>
      </c>
      <c r="B73" s="885"/>
      <c r="C73" s="885"/>
      <c r="D73" s="885"/>
      <c r="E73" s="885"/>
      <c r="F73" s="885"/>
      <c r="G73" s="885"/>
      <c r="H73" s="886"/>
    </row>
    <row r="74" spans="1:10" ht="15">
      <c r="A74" s="236"/>
      <c r="B74" s="782" t="s">
        <v>733</v>
      </c>
      <c r="C74" s="783"/>
      <c r="D74" s="784"/>
      <c r="E74" s="782" t="s">
        <v>734</v>
      </c>
      <c r="F74" s="783"/>
      <c r="G74" s="784"/>
      <c r="H74" s="597" t="s">
        <v>528</v>
      </c>
    </row>
    <row r="75" spans="1:10" ht="15.75" thickBot="1">
      <c r="A75" s="190" t="s">
        <v>303</v>
      </c>
      <c r="B75" s="785"/>
      <c r="C75" s="786"/>
      <c r="D75" s="787"/>
      <c r="E75" s="785"/>
      <c r="F75" s="786"/>
      <c r="G75" s="787"/>
      <c r="H75" s="598"/>
    </row>
    <row r="76" spans="1:10" ht="15.75" thickBot="1">
      <c r="A76" s="237"/>
      <c r="B76" s="68" t="s">
        <v>533</v>
      </c>
      <c r="C76" s="68" t="s">
        <v>534</v>
      </c>
      <c r="D76" s="68" t="s">
        <v>528</v>
      </c>
      <c r="E76" s="235" t="s">
        <v>533</v>
      </c>
      <c r="F76" s="235" t="s">
        <v>534</v>
      </c>
      <c r="G76" s="235" t="s">
        <v>528</v>
      </c>
      <c r="H76" s="238"/>
    </row>
    <row r="77" spans="1:10" ht="15.75" thickBot="1">
      <c r="A77" s="223" t="s">
        <v>1081</v>
      </c>
      <c r="B77" s="129">
        <v>375</v>
      </c>
      <c r="C77" s="129">
        <v>228</v>
      </c>
      <c r="D77" s="239">
        <f>0+SUM(SUM(B77:C77))</f>
        <v>603</v>
      </c>
      <c r="E77" s="129">
        <v>492</v>
      </c>
      <c r="F77" s="129">
        <v>324</v>
      </c>
      <c r="G77" s="239">
        <f>0+SUM(E77:F77)</f>
        <v>816</v>
      </c>
      <c r="H77" s="239">
        <f>0+SUM(D77+G77)</f>
        <v>1419</v>
      </c>
    </row>
    <row r="78" spans="1:10" ht="15.75" thickBot="1">
      <c r="A78" s="223" t="s">
        <v>1079</v>
      </c>
      <c r="B78" s="129">
        <v>68</v>
      </c>
      <c r="C78" s="129">
        <v>103</v>
      </c>
      <c r="D78" s="239">
        <f>0+SUM(SUM(B78:C78))</f>
        <v>171</v>
      </c>
      <c r="E78" s="129">
        <v>156</v>
      </c>
      <c r="F78" s="129">
        <v>119</v>
      </c>
      <c r="G78" s="239">
        <f>0+SUM(E78:F78)</f>
        <v>275</v>
      </c>
      <c r="H78" s="239">
        <f>0+SUM(D78+G78)</f>
        <v>446</v>
      </c>
    </row>
    <row r="79" spans="1:10" ht="15.75" thickBot="1">
      <c r="A79" s="223" t="s">
        <v>1080</v>
      </c>
      <c r="B79" s="129">
        <v>626</v>
      </c>
      <c r="C79" s="129">
        <v>572</v>
      </c>
      <c r="D79" s="239">
        <f>0+SUM(SUM(B79:C79))</f>
        <v>1198</v>
      </c>
      <c r="E79" s="129">
        <v>765</v>
      </c>
      <c r="F79" s="129">
        <v>713</v>
      </c>
      <c r="G79" s="239">
        <f>0+SUM(E79:F79)</f>
        <v>1478</v>
      </c>
      <c r="H79" s="239">
        <f>0+SUM(D79+G79)</f>
        <v>2676</v>
      </c>
    </row>
    <row r="80" spans="1:10" ht="15.75" thickBot="1">
      <c r="A80" s="224" t="s">
        <v>678</v>
      </c>
      <c r="B80" s="129">
        <v>148</v>
      </c>
      <c r="C80" s="129">
        <v>226</v>
      </c>
      <c r="D80" s="239">
        <f>0+SUM(SUM(B80:C80))</f>
        <v>374</v>
      </c>
      <c r="E80" s="129">
        <v>354</v>
      </c>
      <c r="F80" s="129">
        <v>296</v>
      </c>
      <c r="G80" s="239">
        <f>0+SUM(E80:F80)</f>
        <v>650</v>
      </c>
      <c r="H80" s="239">
        <f>0+SUM(D80+G80)</f>
        <v>1024</v>
      </c>
    </row>
    <row r="81" spans="1:8" ht="15.75" thickBot="1">
      <c r="A81" s="225" t="s">
        <v>528</v>
      </c>
      <c r="B81" s="240">
        <f>0+SUM(B77:B80)</f>
        <v>1217</v>
      </c>
      <c r="C81" s="240">
        <f t="shared" ref="C81:H81" si="9">0+SUM(C77:C80)</f>
        <v>1129</v>
      </c>
      <c r="D81" s="240">
        <f t="shared" si="9"/>
        <v>2346</v>
      </c>
      <c r="E81" s="240">
        <f t="shared" si="9"/>
        <v>1767</v>
      </c>
      <c r="F81" s="240">
        <f t="shared" si="9"/>
        <v>1452</v>
      </c>
      <c r="G81" s="240">
        <f t="shared" si="9"/>
        <v>3219</v>
      </c>
      <c r="H81" s="240">
        <f t="shared" si="9"/>
        <v>5565</v>
      </c>
    </row>
    <row r="83" spans="1:8" ht="13.5" thickBot="1"/>
    <row r="84" spans="1:8" ht="15" thickBot="1">
      <c r="A84" s="241" t="s">
        <v>735</v>
      </c>
    </row>
    <row r="86" spans="1:8" ht="13.5" thickBot="1"/>
    <row r="87" spans="1:8" ht="15">
      <c r="A87" s="242" t="s">
        <v>736</v>
      </c>
      <c r="B87" s="243"/>
      <c r="C87" s="243"/>
      <c r="D87" s="243"/>
      <c r="E87" s="243"/>
      <c r="F87" s="244"/>
    </row>
    <row r="88" spans="1:8" ht="13.5" thickBot="1">
      <c r="A88" s="245"/>
      <c r="B88" s="246"/>
      <c r="C88" s="246"/>
      <c r="D88" s="246"/>
      <c r="E88" s="246"/>
      <c r="F88" s="247"/>
    </row>
    <row r="89" spans="1:8" ht="15">
      <c r="A89" s="248" t="s">
        <v>738</v>
      </c>
      <c r="B89" s="415" t="s">
        <v>737</v>
      </c>
      <c r="C89" s="416" t="s">
        <v>743</v>
      </c>
      <c r="D89" s="416" t="s">
        <v>745</v>
      </c>
      <c r="E89" s="417" t="s">
        <v>586</v>
      </c>
      <c r="F89" s="416" t="s">
        <v>748</v>
      </c>
    </row>
    <row r="90" spans="1:8" ht="15.75" thickBot="1">
      <c r="A90" s="248" t="s">
        <v>739</v>
      </c>
      <c r="B90" s="418"/>
      <c r="C90" s="419" t="s">
        <v>744</v>
      </c>
      <c r="D90" s="419" t="s">
        <v>746</v>
      </c>
      <c r="E90" s="420" t="s">
        <v>739</v>
      </c>
      <c r="F90" s="421" t="s">
        <v>747</v>
      </c>
    </row>
    <row r="91" spans="1:8" ht="15.75" thickBot="1">
      <c r="A91" s="223" t="s">
        <v>1081</v>
      </c>
      <c r="B91" s="250">
        <v>219</v>
      </c>
      <c r="C91" s="250">
        <v>1054</v>
      </c>
      <c r="D91" s="250">
        <v>146</v>
      </c>
      <c r="E91" s="72">
        <f>0+SUM(B91:D91)</f>
        <v>1419</v>
      </c>
      <c r="F91" s="250">
        <v>785</v>
      </c>
    </row>
    <row r="92" spans="1:8" ht="15.75" thickBot="1">
      <c r="A92" s="223" t="s">
        <v>1079</v>
      </c>
      <c r="B92" s="251">
        <v>24</v>
      </c>
      <c r="C92" s="251">
        <v>406</v>
      </c>
      <c r="D92" s="251">
        <v>16</v>
      </c>
      <c r="E92" s="72">
        <f>0+SUM(B92:D92)</f>
        <v>446</v>
      </c>
      <c r="F92" s="252">
        <v>298</v>
      </c>
    </row>
    <row r="93" spans="1:8" ht="15.75" thickBot="1">
      <c r="A93" s="223" t="s">
        <v>1080</v>
      </c>
      <c r="B93" s="253">
        <v>473</v>
      </c>
      <c r="C93" s="253">
        <v>2051</v>
      </c>
      <c r="D93" s="253">
        <v>152</v>
      </c>
      <c r="E93" s="72">
        <f>0+SUM(B93:D93)</f>
        <v>2676</v>
      </c>
      <c r="F93" s="252">
        <v>1920</v>
      </c>
    </row>
    <row r="94" spans="1:8" ht="15.75" thickBot="1">
      <c r="A94" s="224" t="s">
        <v>678</v>
      </c>
      <c r="B94" s="251">
        <v>207</v>
      </c>
      <c r="C94" s="251">
        <v>725</v>
      </c>
      <c r="D94" s="254">
        <v>92</v>
      </c>
      <c r="E94" s="72">
        <f>0+SUM(B94:D94)</f>
        <v>1024</v>
      </c>
      <c r="F94" s="251">
        <v>590</v>
      </c>
    </row>
    <row r="95" spans="1:8" ht="15.75" thickBot="1">
      <c r="A95" s="41" t="s">
        <v>312</v>
      </c>
      <c r="B95" s="109">
        <f>0+SUM(B91:B94)</f>
        <v>923</v>
      </c>
      <c r="C95" s="109">
        <f>0+SUM(C91:C94)</f>
        <v>4236</v>
      </c>
      <c r="D95" s="109">
        <f>0+SUM(D91:D94)</f>
        <v>406</v>
      </c>
      <c r="E95" s="109">
        <f>0+SUM(E91:E94)</f>
        <v>5565</v>
      </c>
      <c r="F95" s="109">
        <f>0+SUM(F91:F94)</f>
        <v>3593</v>
      </c>
      <c r="G95" s="4"/>
      <c r="H95" s="4"/>
    </row>
    <row r="96" spans="1:8" ht="15.75" thickBot="1">
      <c r="A96" s="29"/>
      <c r="B96" s="30"/>
      <c r="C96" s="30"/>
      <c r="D96" s="30"/>
      <c r="E96" s="465" t="str">
        <f>IF(E95=D13,"добро","ПРОВЕРА")</f>
        <v>добро</v>
      </c>
      <c r="F96" s="478"/>
      <c r="G96" s="4"/>
      <c r="H96" s="4"/>
    </row>
    <row r="97" spans="1:7" ht="13.5" thickBot="1"/>
    <row r="98" spans="1:7" ht="16.5" thickBot="1">
      <c r="A98" s="255" t="s">
        <v>306</v>
      </c>
      <c r="B98" s="256"/>
      <c r="C98" s="257"/>
      <c r="D98" s="60"/>
      <c r="E98" s="60"/>
      <c r="F98" s="60"/>
      <c r="G98" s="60"/>
    </row>
    <row r="99" spans="1:7" ht="16.5" thickBot="1">
      <c r="A99" s="60"/>
      <c r="B99" s="258"/>
      <c r="C99" s="259"/>
      <c r="D99" s="258"/>
      <c r="E99" s="60"/>
      <c r="F99" s="60"/>
      <c r="G99" s="60"/>
    </row>
    <row r="100" spans="1:7">
      <c r="A100" s="764" t="s">
        <v>749</v>
      </c>
      <c r="B100" s="772"/>
      <c r="C100" s="772"/>
      <c r="D100" s="772"/>
      <c r="E100" s="772"/>
      <c r="F100" s="772"/>
      <c r="G100" s="773"/>
    </row>
    <row r="101" spans="1:7" ht="13.5" thickBot="1">
      <c r="A101" s="774"/>
      <c r="B101" s="775"/>
      <c r="C101" s="775"/>
      <c r="D101" s="775"/>
      <c r="E101" s="775"/>
      <c r="F101" s="775"/>
      <c r="G101" s="776"/>
    </row>
    <row r="102" spans="1:7" ht="15">
      <c r="A102" s="260"/>
      <c r="B102" s="670" t="s">
        <v>751</v>
      </c>
      <c r="C102" s="671"/>
      <c r="D102" s="672"/>
      <c r="E102" s="670" t="s">
        <v>752</v>
      </c>
      <c r="F102" s="671"/>
      <c r="G102" s="672"/>
    </row>
    <row r="103" spans="1:7" ht="15.75" thickBot="1">
      <c r="A103" s="138" t="s">
        <v>750</v>
      </c>
      <c r="B103" s="633"/>
      <c r="C103" s="583"/>
      <c r="D103" s="777"/>
      <c r="E103" s="633" t="s">
        <v>753</v>
      </c>
      <c r="F103" s="583"/>
      <c r="G103" s="777"/>
    </row>
    <row r="104" spans="1:7" ht="15">
      <c r="A104" s="422"/>
      <c r="B104" s="262"/>
      <c r="C104" s="262"/>
      <c r="D104" s="263"/>
      <c r="E104" s="262"/>
      <c r="F104" s="262"/>
      <c r="G104" s="263"/>
    </row>
    <row r="105" spans="1:7" ht="15.75" thickBot="1">
      <c r="A105" s="423"/>
      <c r="B105" s="264" t="s">
        <v>533</v>
      </c>
      <c r="C105" s="264" t="s">
        <v>534</v>
      </c>
      <c r="D105" s="137" t="s">
        <v>586</v>
      </c>
      <c r="E105" s="264" t="s">
        <v>533</v>
      </c>
      <c r="F105" s="264" t="s">
        <v>534</v>
      </c>
      <c r="G105" s="137" t="s">
        <v>586</v>
      </c>
    </row>
    <row r="106" spans="1:7" ht="15.75" thickBot="1">
      <c r="A106" s="401" t="s">
        <v>309</v>
      </c>
      <c r="B106" s="266">
        <v>116</v>
      </c>
      <c r="C106" s="266">
        <v>65</v>
      </c>
      <c r="D106" s="137">
        <f>0+SUM(B106:C106)</f>
        <v>181</v>
      </c>
      <c r="E106" s="266">
        <v>78</v>
      </c>
      <c r="F106" s="266">
        <v>32</v>
      </c>
      <c r="G106" s="137">
        <f>0+SUM(E106:F106)</f>
        <v>110</v>
      </c>
    </row>
    <row r="107" spans="1:7" ht="15.75" thickBot="1">
      <c r="A107" s="402" t="s">
        <v>755</v>
      </c>
      <c r="B107" s="266">
        <v>208</v>
      </c>
      <c r="C107" s="266">
        <v>112</v>
      </c>
      <c r="D107" s="137">
        <f>0+SUM(B107:C107)</f>
        <v>320</v>
      </c>
      <c r="E107" s="266">
        <v>165</v>
      </c>
      <c r="F107" s="266">
        <v>102</v>
      </c>
      <c r="G107" s="137">
        <f>0+SUM(E107:F107)</f>
        <v>267</v>
      </c>
    </row>
    <row r="108" spans="1:7" ht="15.75" thickBot="1">
      <c r="A108" s="402" t="s">
        <v>756</v>
      </c>
      <c r="B108" s="266">
        <v>198</v>
      </c>
      <c r="C108" s="266">
        <v>175</v>
      </c>
      <c r="D108" s="137">
        <f>0+SUM(B108:C108)</f>
        <v>373</v>
      </c>
      <c r="E108" s="266">
        <v>129</v>
      </c>
      <c r="F108" s="266">
        <v>76</v>
      </c>
      <c r="G108" s="137">
        <f>0+SUM(E108:F108)</f>
        <v>205</v>
      </c>
    </row>
    <row r="109" spans="1:7" ht="15.75" thickBot="1">
      <c r="A109" s="401" t="s">
        <v>754</v>
      </c>
      <c r="B109" s="266">
        <v>345</v>
      </c>
      <c r="C109" s="266">
        <v>200</v>
      </c>
      <c r="D109" s="137">
        <f>0+SUM(B109:C109)</f>
        <v>545</v>
      </c>
      <c r="E109" s="266">
        <v>214</v>
      </c>
      <c r="F109" s="266">
        <v>98</v>
      </c>
      <c r="G109" s="360">
        <f>0+SUM(E109:F109)</f>
        <v>312</v>
      </c>
    </row>
    <row r="110" spans="1:7" ht="15.75" thickBot="1">
      <c r="A110" s="209" t="s">
        <v>586</v>
      </c>
      <c r="B110" s="265">
        <f t="shared" ref="B110:G110" si="10">0+SUM(B106:B109)</f>
        <v>867</v>
      </c>
      <c r="C110" s="265">
        <f t="shared" si="10"/>
        <v>552</v>
      </c>
      <c r="D110" s="265">
        <f t="shared" si="10"/>
        <v>1419</v>
      </c>
      <c r="E110" s="265">
        <f t="shared" si="10"/>
        <v>586</v>
      </c>
      <c r="F110" s="265">
        <f t="shared" si="10"/>
        <v>308</v>
      </c>
      <c r="G110" s="41">
        <f t="shared" si="10"/>
        <v>894</v>
      </c>
    </row>
    <row r="111" spans="1:7" ht="15.75" thickBot="1">
      <c r="D111" s="465" t="str">
        <f>IF(D110=D9,"добро","ПРОВЕРА")</f>
        <v>добро</v>
      </c>
      <c r="E111" s="478"/>
    </row>
    <row r="112" spans="1:7" ht="13.5" thickBot="1"/>
    <row r="113" spans="1:9" ht="19.5" customHeight="1" thickBot="1">
      <c r="A113" s="769" t="s">
        <v>757</v>
      </c>
      <c r="B113" s="770"/>
      <c r="C113" s="770"/>
      <c r="D113" s="770"/>
      <c r="E113" s="770"/>
      <c r="F113" s="771"/>
    </row>
    <row r="114" spans="1:9" ht="15">
      <c r="A114" s="759" t="s">
        <v>917</v>
      </c>
      <c r="B114" s="267"/>
      <c r="C114" s="268"/>
      <c r="D114" s="268"/>
      <c r="E114" s="268"/>
      <c r="F114" s="269"/>
    </row>
    <row r="115" spans="1:9" ht="15.75" thickBot="1">
      <c r="A115" s="760"/>
      <c r="B115" s="582" t="s">
        <v>759</v>
      </c>
      <c r="C115" s="583"/>
      <c r="D115" s="583"/>
      <c r="E115" s="583"/>
      <c r="F115" s="754"/>
    </row>
    <row r="116" spans="1:9" ht="15.75" thickBot="1">
      <c r="A116" s="761"/>
      <c r="B116" s="35" t="s">
        <v>760</v>
      </c>
      <c r="C116" s="270" t="s">
        <v>768</v>
      </c>
      <c r="D116" s="270" t="s">
        <v>767</v>
      </c>
      <c r="E116" s="35" t="s">
        <v>754</v>
      </c>
      <c r="F116" s="137" t="s">
        <v>586</v>
      </c>
    </row>
    <row r="117" spans="1:9" ht="15.75" thickBot="1">
      <c r="A117" s="271" t="s">
        <v>761</v>
      </c>
      <c r="B117" s="42">
        <v>2</v>
      </c>
      <c r="C117" s="42">
        <v>4</v>
      </c>
      <c r="D117" s="42">
        <v>7</v>
      </c>
      <c r="E117" s="42">
        <v>4</v>
      </c>
      <c r="F117" s="130">
        <f t="shared" ref="F117:F122" si="11">0+SUM(B117:E117)</f>
        <v>17</v>
      </c>
    </row>
    <row r="118" spans="1:9" ht="15.75" thickBot="1">
      <c r="A118" s="272" t="s">
        <v>762</v>
      </c>
      <c r="B118" s="276"/>
      <c r="C118" s="276">
        <v>2</v>
      </c>
      <c r="D118" s="276">
        <v>8</v>
      </c>
      <c r="E118" s="276">
        <v>2</v>
      </c>
      <c r="F118" s="130">
        <f t="shared" si="11"/>
        <v>12</v>
      </c>
    </row>
    <row r="119" spans="1:9" ht="15.75" thickBot="1">
      <c r="A119" s="273" t="s">
        <v>763</v>
      </c>
      <c r="B119" s="277">
        <v>0</v>
      </c>
      <c r="C119" s="277">
        <v>0</v>
      </c>
      <c r="D119" s="277">
        <v>48</v>
      </c>
      <c r="E119" s="277">
        <v>208</v>
      </c>
      <c r="F119" s="130">
        <f t="shared" si="11"/>
        <v>256</v>
      </c>
    </row>
    <row r="120" spans="1:9" ht="15.75" thickBot="1">
      <c r="A120" s="274" t="s">
        <v>764</v>
      </c>
      <c r="B120" s="42">
        <v>34</v>
      </c>
      <c r="C120" s="42">
        <v>38</v>
      </c>
      <c r="D120" s="42">
        <v>145</v>
      </c>
      <c r="E120" s="42">
        <v>82</v>
      </c>
      <c r="F120" s="130">
        <f t="shared" si="11"/>
        <v>299</v>
      </c>
    </row>
    <row r="121" spans="1:9" ht="15.75" thickBot="1">
      <c r="A121" s="275" t="s">
        <v>765</v>
      </c>
      <c r="B121" s="42">
        <v>141</v>
      </c>
      <c r="C121" s="42">
        <v>260</v>
      </c>
      <c r="D121" s="42">
        <v>143</v>
      </c>
      <c r="E121" s="42">
        <v>249</v>
      </c>
      <c r="F121" s="130">
        <f t="shared" si="11"/>
        <v>793</v>
      </c>
    </row>
    <row r="122" spans="1:9" ht="15.75" thickBot="1">
      <c r="A122" s="466" t="s">
        <v>766</v>
      </c>
      <c r="B122" s="167">
        <v>4</v>
      </c>
      <c r="C122" s="167">
        <v>16</v>
      </c>
      <c r="D122" s="167">
        <v>22</v>
      </c>
      <c r="E122" s="167">
        <v>0</v>
      </c>
      <c r="F122" s="130">
        <f t="shared" si="11"/>
        <v>42</v>
      </c>
    </row>
    <row r="123" spans="1:9" ht="15.75" thickBot="1">
      <c r="A123" s="41" t="s">
        <v>312</v>
      </c>
      <c r="B123" s="109">
        <f>0+SUM(B117:B122)</f>
        <v>181</v>
      </c>
      <c r="C123" s="109">
        <f>0+SUM(C117:C122)</f>
        <v>320</v>
      </c>
      <c r="D123" s="109">
        <f>0+SUM(D117:D122)</f>
        <v>373</v>
      </c>
      <c r="E123" s="109">
        <f>0+SUM(E117:E122)</f>
        <v>545</v>
      </c>
      <c r="F123" s="536">
        <f>0+SUM(F117:F122)</f>
        <v>1419</v>
      </c>
    </row>
    <row r="124" spans="1:9" ht="15.75" customHeight="1">
      <c r="F124" s="405"/>
      <c r="G124" s="3"/>
    </row>
    <row r="125" spans="1:9" ht="13.5" thickBot="1"/>
    <row r="126" spans="1:9">
      <c r="A126" s="652" t="s">
        <v>769</v>
      </c>
      <c r="B126" s="653"/>
      <c r="C126" s="653"/>
      <c r="D126" s="762"/>
    </row>
    <row r="127" spans="1:9" ht="13.5" thickBot="1">
      <c r="A127" s="656"/>
      <c r="B127" s="702"/>
      <c r="C127" s="702"/>
      <c r="D127" s="763"/>
      <c r="I127" s="24"/>
    </row>
    <row r="128" spans="1:9" ht="15.75" thickBot="1">
      <c r="A128" s="132" t="s">
        <v>770</v>
      </c>
      <c r="B128" s="99" t="s">
        <v>771</v>
      </c>
      <c r="C128" s="60"/>
    </row>
    <row r="129" spans="1:8" ht="15.75" thickBot="1">
      <c r="A129" s="397" t="s">
        <v>772</v>
      </c>
      <c r="B129" s="281">
        <v>42</v>
      </c>
    </row>
    <row r="130" spans="1:8" ht="15.75" thickBot="1">
      <c r="A130" s="279" t="s">
        <v>773</v>
      </c>
      <c r="B130" s="281">
        <v>0</v>
      </c>
    </row>
    <row r="131" spans="1:8" ht="15.75" thickBot="1">
      <c r="A131" s="279" t="s">
        <v>774</v>
      </c>
      <c r="B131" s="281">
        <v>593</v>
      </c>
    </row>
    <row r="132" spans="1:8" ht="15.75" thickBot="1">
      <c r="A132" s="279" t="s">
        <v>788</v>
      </c>
      <c r="B132" s="281">
        <v>0</v>
      </c>
    </row>
    <row r="133" spans="1:8" ht="15.75" thickBot="1">
      <c r="A133" s="279" t="s">
        <v>789</v>
      </c>
      <c r="B133" s="281">
        <v>0</v>
      </c>
    </row>
    <row r="134" spans="1:8" ht="15.75" thickBot="1">
      <c r="A134" s="52" t="s">
        <v>790</v>
      </c>
      <c r="B134" s="281">
        <v>0</v>
      </c>
    </row>
    <row r="135" spans="1:8" ht="15.75" thickBot="1">
      <c r="A135" s="52" t="s">
        <v>791</v>
      </c>
      <c r="B135" s="281">
        <v>0</v>
      </c>
    </row>
    <row r="136" spans="1:8" ht="15.75" thickBot="1">
      <c r="A136" s="271" t="s">
        <v>304</v>
      </c>
      <c r="B136" s="282">
        <v>784</v>
      </c>
    </row>
    <row r="137" spans="1:8" ht="15.75" thickBot="1">
      <c r="A137" s="41" t="s">
        <v>312</v>
      </c>
      <c r="B137" s="280">
        <f>0+SUM(B129:B136)</f>
        <v>1419</v>
      </c>
    </row>
    <row r="138" spans="1:8" ht="20.25" customHeight="1">
      <c r="B138" s="537"/>
    </row>
    <row r="139" spans="1:8" ht="13.5" thickBot="1"/>
    <row r="140" spans="1:8">
      <c r="A140" s="652" t="s">
        <v>310</v>
      </c>
      <c r="B140" s="653"/>
      <c r="C140" s="653"/>
      <c r="D140" s="653"/>
      <c r="E140" s="653"/>
      <c r="F140" s="653"/>
      <c r="G140" s="662"/>
    </row>
    <row r="141" spans="1:8" ht="13.5" thickBot="1">
      <c r="A141" s="686"/>
      <c r="B141" s="702"/>
      <c r="C141" s="702"/>
      <c r="D141" s="702"/>
      <c r="E141" s="702"/>
      <c r="F141" s="702"/>
      <c r="G141" s="687"/>
    </row>
    <row r="142" spans="1:8" ht="15">
      <c r="A142" s="283"/>
      <c r="B142" s="671" t="s">
        <v>793</v>
      </c>
      <c r="C142" s="671"/>
      <c r="D142" s="671"/>
      <c r="E142" s="671"/>
      <c r="F142" s="671"/>
      <c r="G142" s="672"/>
    </row>
    <row r="143" spans="1:8" ht="15.75" thickBot="1">
      <c r="A143" s="284"/>
      <c r="B143" s="570"/>
      <c r="C143" s="570"/>
      <c r="D143" s="570"/>
      <c r="E143" s="570"/>
      <c r="F143" s="570"/>
      <c r="G143" s="768"/>
    </row>
    <row r="144" spans="1:8" ht="30.75" thickBot="1">
      <c r="A144" s="125" t="s">
        <v>792</v>
      </c>
      <c r="B144" s="35" t="s">
        <v>794</v>
      </c>
      <c r="C144" s="35" t="s">
        <v>795</v>
      </c>
      <c r="D144" s="35" t="s">
        <v>796</v>
      </c>
      <c r="E144" s="35" t="s">
        <v>797</v>
      </c>
      <c r="F144" s="144" t="s">
        <v>798</v>
      </c>
      <c r="G144" s="285" t="s">
        <v>586</v>
      </c>
      <c r="H144" s="540"/>
    </row>
    <row r="145" spans="1:8" ht="15.75" thickBot="1">
      <c r="A145" s="261" t="s">
        <v>767</v>
      </c>
      <c r="B145" s="42">
        <v>53</v>
      </c>
      <c r="C145" s="42">
        <v>201</v>
      </c>
      <c r="D145" s="42">
        <v>85</v>
      </c>
      <c r="E145" s="42">
        <v>0</v>
      </c>
      <c r="F145" s="333">
        <v>34</v>
      </c>
      <c r="G145" s="288">
        <f>0+SUM(B145:F145)</f>
        <v>373</v>
      </c>
      <c r="H145" s="539" t="str">
        <f>IF(G145=D108,"добро","ПРОВЕРА")</f>
        <v>добро</v>
      </c>
    </row>
    <row r="146" spans="1:8" ht="15.75" thickBot="1">
      <c r="A146" s="286" t="s">
        <v>754</v>
      </c>
      <c r="B146" s="42">
        <v>0</v>
      </c>
      <c r="C146" s="42">
        <v>0</v>
      </c>
      <c r="D146" s="42">
        <v>398</v>
      </c>
      <c r="E146" s="42">
        <v>2</v>
      </c>
      <c r="F146" s="333">
        <v>145</v>
      </c>
      <c r="G146" s="288">
        <f>0+SUM(B146:F146)</f>
        <v>545</v>
      </c>
      <c r="H146" s="465" t="str">
        <f>IF(G146=D109,"добро","ПРОВЕРА")</f>
        <v>добро</v>
      </c>
    </row>
    <row r="147" spans="1:8" ht="15.75" thickBot="1">
      <c r="A147" s="287" t="s">
        <v>586</v>
      </c>
      <c r="B147" s="39">
        <f t="shared" ref="B147:G147" si="12">0+SUM(B145:B146)</f>
        <v>53</v>
      </c>
      <c r="C147" s="39">
        <f t="shared" si="12"/>
        <v>201</v>
      </c>
      <c r="D147" s="39">
        <f t="shared" si="12"/>
        <v>483</v>
      </c>
      <c r="E147" s="39">
        <f t="shared" si="12"/>
        <v>2</v>
      </c>
      <c r="F147" s="39">
        <f t="shared" si="12"/>
        <v>179</v>
      </c>
      <c r="G147" s="39">
        <f t="shared" si="12"/>
        <v>918</v>
      </c>
    </row>
    <row r="149" spans="1:8" ht="13.5" thickBot="1"/>
    <row r="150" spans="1:8" ht="15.75" thickBot="1">
      <c r="A150" s="652" t="s">
        <v>799</v>
      </c>
      <c r="B150" s="614"/>
      <c r="C150" s="614"/>
      <c r="D150" s="614"/>
      <c r="E150" s="615"/>
    </row>
    <row r="151" spans="1:8" ht="15">
      <c r="A151" s="283"/>
      <c r="B151" s="671" t="s">
        <v>801</v>
      </c>
      <c r="C151" s="671"/>
      <c r="D151" s="671"/>
      <c r="E151" s="672"/>
    </row>
    <row r="152" spans="1:8" ht="15.75" thickBot="1">
      <c r="A152" s="284"/>
      <c r="B152" s="570"/>
      <c r="C152" s="570"/>
      <c r="D152" s="570"/>
      <c r="E152" s="571"/>
    </row>
    <row r="153" spans="1:8" ht="30.75" thickBot="1">
      <c r="A153" s="125" t="s">
        <v>800</v>
      </c>
      <c r="B153" s="35" t="s">
        <v>802</v>
      </c>
      <c r="C153" s="148" t="s">
        <v>803</v>
      </c>
      <c r="D153" s="84" t="s">
        <v>804</v>
      </c>
      <c r="E153" s="137" t="s">
        <v>586</v>
      </c>
    </row>
    <row r="154" spans="1:8" ht="15.75" thickBot="1">
      <c r="A154" s="52" t="s">
        <v>761</v>
      </c>
      <c r="B154" s="42">
        <v>0</v>
      </c>
      <c r="C154" s="210">
        <v>0</v>
      </c>
      <c r="D154" s="42">
        <v>0</v>
      </c>
      <c r="E154" s="130">
        <f t="shared" ref="E154:E159" si="13">0+SUM(B154:D154)</f>
        <v>0</v>
      </c>
    </row>
    <row r="155" spans="1:8" ht="15.75" thickBot="1">
      <c r="A155" s="289" t="s">
        <v>762</v>
      </c>
      <c r="B155" s="276">
        <v>0</v>
      </c>
      <c r="C155" s="293">
        <v>0</v>
      </c>
      <c r="D155" s="294">
        <v>0</v>
      </c>
      <c r="E155" s="130">
        <f t="shared" si="13"/>
        <v>0</v>
      </c>
    </row>
    <row r="156" spans="1:8" ht="15.75" thickBot="1">
      <c r="A156" s="290" t="s">
        <v>763</v>
      </c>
      <c r="B156" s="295">
        <v>0</v>
      </c>
      <c r="C156" s="296">
        <v>0</v>
      </c>
      <c r="D156" s="297">
        <v>0</v>
      </c>
      <c r="E156" s="130">
        <f t="shared" si="13"/>
        <v>0</v>
      </c>
    </row>
    <row r="157" spans="1:8" ht="15.75" thickBot="1">
      <c r="A157" s="291" t="s">
        <v>764</v>
      </c>
      <c r="B157" s="42">
        <v>0</v>
      </c>
      <c r="C157" s="210">
        <v>0</v>
      </c>
      <c r="D157" s="42">
        <v>0</v>
      </c>
      <c r="E157" s="130">
        <f t="shared" si="13"/>
        <v>0</v>
      </c>
    </row>
    <row r="158" spans="1:8" ht="15.75" thickBot="1">
      <c r="A158" s="292" t="s">
        <v>805</v>
      </c>
      <c r="B158" s="42">
        <v>0</v>
      </c>
      <c r="C158" s="210">
        <v>0</v>
      </c>
      <c r="D158" s="42">
        <v>0</v>
      </c>
      <c r="E158" s="130">
        <f t="shared" si="13"/>
        <v>0</v>
      </c>
    </row>
    <row r="159" spans="1:8" ht="15.75" thickBot="1">
      <c r="A159" s="271" t="s">
        <v>304</v>
      </c>
      <c r="B159" s="42">
        <v>0</v>
      </c>
      <c r="C159" s="210">
        <v>0</v>
      </c>
      <c r="D159" s="42">
        <v>0</v>
      </c>
      <c r="E159" s="130">
        <f t="shared" si="13"/>
        <v>0</v>
      </c>
    </row>
    <row r="160" spans="1:8" ht="15.75" thickBot="1">
      <c r="A160" s="209" t="s">
        <v>586</v>
      </c>
      <c r="B160" s="39">
        <f>0+SUM(B154:B159)</f>
        <v>0</v>
      </c>
      <c r="C160" s="39">
        <f>0+SUM(C154:C159)</f>
        <v>0</v>
      </c>
      <c r="D160" s="39">
        <f>0+SUM(D154:D159)</f>
        <v>0</v>
      </c>
      <c r="E160" s="39">
        <f>0+SUM(E154:E159)</f>
        <v>0</v>
      </c>
    </row>
    <row r="162" spans="1:5" ht="13.5" thickBot="1"/>
    <row r="163" spans="1:5">
      <c r="A163" s="764" t="s">
        <v>936</v>
      </c>
      <c r="B163" s="765"/>
      <c r="C163" s="403"/>
      <c r="D163" s="403"/>
      <c r="E163" s="403"/>
    </row>
    <row r="164" spans="1:5" ht="21" customHeight="1" thickBot="1">
      <c r="A164" s="766"/>
      <c r="B164" s="767"/>
      <c r="C164" s="403"/>
      <c r="D164" s="403"/>
      <c r="E164" s="403"/>
    </row>
    <row r="165" spans="1:5" ht="15.75" thickBot="1">
      <c r="A165" s="404" t="s">
        <v>937</v>
      </c>
      <c r="B165" s="125" t="s">
        <v>808</v>
      </c>
      <c r="C165" s="60"/>
      <c r="D165" s="60"/>
      <c r="E165" s="60"/>
    </row>
    <row r="166" spans="1:5" ht="15.75" thickBot="1">
      <c r="A166" s="298" t="s">
        <v>938</v>
      </c>
      <c r="B166" s="281">
        <v>71</v>
      </c>
      <c r="C166" s="60"/>
      <c r="D166" s="60"/>
      <c r="E166" s="60"/>
    </row>
    <row r="167" spans="1:5" ht="15.75" thickBot="1">
      <c r="A167" s="52" t="s">
        <v>939</v>
      </c>
      <c r="B167" s="281">
        <v>14</v>
      </c>
      <c r="C167" s="60"/>
      <c r="D167" s="60"/>
      <c r="E167" s="60"/>
    </row>
    <row r="168" spans="1:5" ht="16.5" customHeight="1" thickBot="1">
      <c r="A168" s="52" t="s">
        <v>1127</v>
      </c>
      <c r="B168" s="281">
        <v>0</v>
      </c>
      <c r="C168" s="60"/>
      <c r="D168" s="60"/>
      <c r="E168" s="60"/>
    </row>
    <row r="169" spans="1:5" ht="15" customHeight="1" thickBot="1">
      <c r="A169" s="52" t="s">
        <v>940</v>
      </c>
      <c r="B169" s="281">
        <v>13</v>
      </c>
      <c r="C169" s="60"/>
      <c r="D169" s="60"/>
      <c r="E169" s="60"/>
    </row>
    <row r="170" spans="1:5" ht="15" customHeight="1" thickBot="1">
      <c r="A170" s="52" t="s">
        <v>941</v>
      </c>
      <c r="B170" s="281">
        <v>0</v>
      </c>
      <c r="C170" s="60"/>
      <c r="D170" s="60"/>
      <c r="E170" s="60"/>
    </row>
    <row r="171" spans="1:5" ht="15" customHeight="1" thickBot="1">
      <c r="A171" s="299" t="s">
        <v>942</v>
      </c>
      <c r="B171" s="281">
        <v>0</v>
      </c>
      <c r="C171" s="60"/>
      <c r="D171" s="60"/>
      <c r="E171" s="60"/>
    </row>
    <row r="172" spans="1:5" ht="15.75" thickBot="1">
      <c r="A172" s="209" t="s">
        <v>586</v>
      </c>
      <c r="B172" s="300">
        <f>0+SUM(B166:B171)</f>
        <v>98</v>
      </c>
      <c r="C172" s="60"/>
      <c r="D172" s="60"/>
      <c r="E172" s="60"/>
    </row>
    <row r="175" spans="1:5" ht="24.75" customHeight="1" thickBot="1">
      <c r="A175" s="412"/>
      <c r="B175" s="412"/>
      <c r="C175" s="412"/>
      <c r="D175" s="412"/>
      <c r="E175" s="412"/>
    </row>
    <row r="176" spans="1:5" ht="36.75" customHeight="1" thickBot="1">
      <c r="A176" s="302" t="s">
        <v>617</v>
      </c>
      <c r="B176" s="303">
        <v>33</v>
      </c>
      <c r="C176" s="413"/>
      <c r="D176" s="413"/>
      <c r="E176" s="758"/>
    </row>
    <row r="177" spans="1:5">
      <c r="A177" s="406"/>
      <c r="B177" s="407"/>
      <c r="C177" s="408"/>
      <c r="D177" s="407"/>
      <c r="E177" s="758"/>
    </row>
    <row r="178" spans="1:5" ht="15.75" thickBot="1">
      <c r="A178" s="409"/>
      <c r="B178" s="410"/>
      <c r="C178" s="410"/>
      <c r="D178" s="410"/>
      <c r="E178" s="411"/>
    </row>
    <row r="179" spans="1:5" ht="38.25" customHeight="1" thickBot="1">
      <c r="A179" s="414" t="s">
        <v>618</v>
      </c>
      <c r="B179" s="250">
        <v>5</v>
      </c>
      <c r="C179" s="410"/>
      <c r="D179" s="410"/>
      <c r="E179" s="411"/>
    </row>
    <row r="180" spans="1:5" ht="15">
      <c r="A180" s="409"/>
      <c r="B180" s="410"/>
      <c r="C180" s="410"/>
      <c r="D180" s="410"/>
      <c r="E180" s="411"/>
    </row>
    <row r="181" spans="1:5" ht="15">
      <c r="A181" s="405"/>
      <c r="B181" s="411"/>
      <c r="C181" s="411"/>
      <c r="D181" s="411"/>
      <c r="E181" s="411"/>
    </row>
    <row r="182" spans="1:5" ht="18.75" customHeight="1" thickBot="1"/>
    <row r="183" spans="1:5" ht="18" customHeight="1" thickBot="1">
      <c r="A183" s="613" t="s">
        <v>79</v>
      </c>
      <c r="B183" s="615"/>
    </row>
    <row r="184" spans="1:5" ht="21.75" customHeight="1" thickBot="1">
      <c r="A184" s="304" t="s">
        <v>311</v>
      </c>
      <c r="B184" s="35" t="s">
        <v>771</v>
      </c>
    </row>
    <row r="185" spans="1:5" ht="18" customHeight="1" thickBot="1">
      <c r="A185" s="292" t="s">
        <v>809</v>
      </c>
      <c r="B185" s="42">
        <v>2</v>
      </c>
    </row>
    <row r="186" spans="1:5" ht="15.75" thickBot="1">
      <c r="A186" s="292" t="s">
        <v>810</v>
      </c>
      <c r="B186" s="42">
        <v>0</v>
      </c>
    </row>
    <row r="187" spans="1:5" ht="15.75" thickBot="1">
      <c r="A187" s="292" t="s">
        <v>811</v>
      </c>
      <c r="B187" s="42">
        <v>4</v>
      </c>
    </row>
    <row r="188" spans="1:5" ht="15.75" thickBot="1">
      <c r="A188" s="292" t="s">
        <v>812</v>
      </c>
      <c r="B188" s="42"/>
      <c r="C188" s="731"/>
      <c r="D188" s="732"/>
    </row>
    <row r="189" spans="1:5" ht="15.75" thickBot="1">
      <c r="A189" s="292" t="s">
        <v>813</v>
      </c>
      <c r="B189" s="42">
        <v>2</v>
      </c>
      <c r="C189" s="731"/>
      <c r="D189" s="732"/>
    </row>
    <row r="190" spans="1:5" ht="15.75" thickBot="1">
      <c r="A190" s="305" t="s">
        <v>77</v>
      </c>
      <c r="B190" s="42">
        <v>20</v>
      </c>
      <c r="C190" s="731"/>
      <c r="D190" s="732"/>
    </row>
    <row r="191" spans="1:5" ht="15.75" thickBot="1">
      <c r="A191" s="305" t="s">
        <v>78</v>
      </c>
      <c r="B191" s="42">
        <v>57</v>
      </c>
      <c r="C191" s="731"/>
      <c r="D191" s="732"/>
    </row>
    <row r="192" spans="1:5" ht="15.75" thickBot="1">
      <c r="A192" s="292" t="s">
        <v>814</v>
      </c>
      <c r="B192" s="42">
        <v>0</v>
      </c>
      <c r="C192" s="731"/>
      <c r="D192" s="732"/>
    </row>
    <row r="193" spans="1:6" ht="15.75" thickBot="1">
      <c r="A193" s="292" t="s">
        <v>815</v>
      </c>
      <c r="B193" s="42">
        <v>0</v>
      </c>
      <c r="C193" s="731"/>
      <c r="D193" s="732"/>
    </row>
    <row r="194" spans="1:6" ht="15.75" thickBot="1">
      <c r="A194" s="209" t="s">
        <v>586</v>
      </c>
      <c r="B194" s="39">
        <f>0+SUM(B185:B193)</f>
        <v>85</v>
      </c>
      <c r="C194" s="731"/>
      <c r="D194" s="732"/>
    </row>
    <row r="195" spans="1:6" ht="20.25" customHeight="1">
      <c r="C195" s="731"/>
      <c r="D195" s="732"/>
    </row>
    <row r="196" spans="1:6" ht="18" customHeight="1">
      <c r="C196" s="731"/>
      <c r="D196" s="732"/>
    </row>
    <row r="197" spans="1:6" ht="15.75" thickBot="1">
      <c r="C197" s="731"/>
      <c r="D197" s="732"/>
    </row>
    <row r="198" spans="1:6" ht="15">
      <c r="A198" s="652"/>
      <c r="B198" s="662"/>
      <c r="C198" s="731"/>
      <c r="D198" s="732"/>
    </row>
    <row r="199" spans="1:6" ht="15.75" thickBot="1">
      <c r="A199" s="656" t="s">
        <v>80</v>
      </c>
      <c r="B199" s="687"/>
      <c r="C199" s="731"/>
      <c r="D199" s="732"/>
    </row>
    <row r="200" spans="1:6" ht="15.75" thickBot="1">
      <c r="A200" s="292" t="s">
        <v>816</v>
      </c>
      <c r="B200" s="42">
        <v>0</v>
      </c>
      <c r="C200" s="424"/>
      <c r="D200" s="425"/>
    </row>
    <row r="201" spans="1:6" ht="15.75" thickBot="1">
      <c r="A201" s="292" t="s">
        <v>817</v>
      </c>
      <c r="B201" s="42">
        <v>0</v>
      </c>
    </row>
    <row r="202" spans="1:6">
      <c r="C202" s="60"/>
      <c r="D202" s="60"/>
      <c r="E202" s="60"/>
      <c r="F202" s="60"/>
    </row>
    <row r="203" spans="1:6">
      <c r="C203" s="60"/>
      <c r="D203" s="60"/>
      <c r="E203" s="60"/>
      <c r="F203" s="60"/>
    </row>
    <row r="204" spans="1:6" ht="13.5" thickBot="1">
      <c r="C204" s="60"/>
      <c r="D204" s="60"/>
      <c r="E204" s="60"/>
      <c r="F204" s="60"/>
    </row>
    <row r="205" spans="1:6" ht="21" customHeight="1" thickBot="1">
      <c r="A205" s="302" t="s">
        <v>82</v>
      </c>
      <c r="B205" s="303">
        <v>1</v>
      </c>
      <c r="C205" s="60"/>
      <c r="D205" s="60"/>
      <c r="E205" s="60"/>
      <c r="F205" s="60"/>
    </row>
    <row r="206" spans="1:6">
      <c r="A206" s="60"/>
      <c r="B206" s="60"/>
      <c r="C206" s="60"/>
      <c r="D206" s="60"/>
      <c r="E206" s="60"/>
      <c r="F206" s="60"/>
    </row>
    <row r="207" spans="1:6">
      <c r="A207" s="60"/>
      <c r="B207" s="60"/>
      <c r="C207" s="60"/>
      <c r="D207" s="60"/>
      <c r="E207" s="60"/>
      <c r="F207" s="60"/>
    </row>
    <row r="208" spans="1:6">
      <c r="C208" s="60"/>
      <c r="D208" s="60"/>
      <c r="E208" s="60"/>
      <c r="F208" s="60"/>
    </row>
    <row r="209" spans="1:6">
      <c r="A209" s="60"/>
      <c r="B209" s="60"/>
      <c r="C209" s="60"/>
      <c r="D209" s="60"/>
      <c r="E209" s="60"/>
      <c r="F209" s="60"/>
    </row>
    <row r="210" spans="1:6" ht="13.5" thickBot="1">
      <c r="A210" s="60"/>
      <c r="B210" s="60"/>
      <c r="C210" s="60"/>
      <c r="D210" s="60"/>
      <c r="E210" s="60"/>
      <c r="F210" s="60"/>
    </row>
    <row r="211" spans="1:6">
      <c r="A211" s="652" t="s">
        <v>81</v>
      </c>
      <c r="B211" s="653"/>
      <c r="C211" s="653"/>
      <c r="D211" s="653"/>
      <c r="E211" s="653"/>
      <c r="F211" s="662"/>
    </row>
    <row r="212" spans="1:6" ht="13.5" thickBot="1">
      <c r="A212" s="656"/>
      <c r="B212" s="702"/>
      <c r="C212" s="702"/>
      <c r="D212" s="702"/>
      <c r="E212" s="702"/>
      <c r="F212" s="687"/>
    </row>
    <row r="213" spans="1:6" ht="15.75" thickBot="1">
      <c r="A213" s="260"/>
      <c r="B213" s="755" t="s">
        <v>819</v>
      </c>
      <c r="C213" s="756"/>
      <c r="D213" s="756"/>
      <c r="E213" s="756"/>
      <c r="F213" s="757"/>
    </row>
    <row r="214" spans="1:6" ht="30.75" thickBot="1">
      <c r="A214" s="132" t="s">
        <v>818</v>
      </c>
      <c r="B214" s="99" t="s">
        <v>820</v>
      </c>
      <c r="C214" s="35" t="s">
        <v>821</v>
      </c>
      <c r="D214" s="35" t="s">
        <v>822</v>
      </c>
      <c r="E214" s="35" t="s">
        <v>823</v>
      </c>
      <c r="F214" s="137" t="s">
        <v>586</v>
      </c>
    </row>
    <row r="215" spans="1:6" ht="15.75" thickBot="1">
      <c r="A215" s="426" t="s">
        <v>824</v>
      </c>
      <c r="B215" s="42">
        <v>0</v>
      </c>
      <c r="C215" s="42">
        <v>0</v>
      </c>
      <c r="D215" s="42">
        <v>0</v>
      </c>
      <c r="E215" s="42">
        <v>0</v>
      </c>
      <c r="F215" s="130">
        <f>0+SUM(B215:E215)</f>
        <v>0</v>
      </c>
    </row>
    <row r="216" spans="1:6" ht="15.75" thickBot="1">
      <c r="A216" s="426" t="s">
        <v>825</v>
      </c>
      <c r="B216" s="42">
        <v>0</v>
      </c>
      <c r="C216" s="42">
        <v>0</v>
      </c>
      <c r="D216" s="42">
        <v>0</v>
      </c>
      <c r="E216" s="42">
        <v>0</v>
      </c>
      <c r="F216" s="130">
        <f>0+SUM(B216:E216)</f>
        <v>0</v>
      </c>
    </row>
    <row r="217" spans="1:6" ht="15.75" thickBot="1">
      <c r="A217" s="426" t="s">
        <v>826</v>
      </c>
      <c r="B217" s="42">
        <v>0</v>
      </c>
      <c r="C217" s="42">
        <v>0</v>
      </c>
      <c r="D217" s="42">
        <v>0</v>
      </c>
      <c r="E217" s="42">
        <v>0</v>
      </c>
      <c r="F217" s="130">
        <f>0+SUM(B217:E217)</f>
        <v>0</v>
      </c>
    </row>
    <row r="218" spans="1:6" ht="15.75" thickBot="1">
      <c r="A218" s="426" t="s">
        <v>827</v>
      </c>
      <c r="B218" s="42">
        <v>0</v>
      </c>
      <c r="C218" s="42">
        <v>0</v>
      </c>
      <c r="D218" s="42">
        <v>0</v>
      </c>
      <c r="E218" s="42">
        <v>0</v>
      </c>
      <c r="F218" s="130">
        <f>0+SUM(B218:E218)</f>
        <v>0</v>
      </c>
    </row>
    <row r="219" spans="1:6" ht="15.75" thickBot="1">
      <c r="A219" s="209" t="s">
        <v>586</v>
      </c>
      <c r="B219" s="39">
        <f>0+SUM(B215:B218)</f>
        <v>0</v>
      </c>
      <c r="C219" s="39">
        <f>0+SUM(C215:C218)</f>
        <v>0</v>
      </c>
      <c r="D219" s="39">
        <f>0+SUM(D215:D218)</f>
        <v>0</v>
      </c>
      <c r="E219" s="39">
        <f>0+SUM(E215:E218)</f>
        <v>0</v>
      </c>
      <c r="F219" s="39">
        <f>0+SUM(F215:F218)</f>
        <v>0</v>
      </c>
    </row>
    <row r="220" spans="1:6">
      <c r="A220" s="60"/>
      <c r="B220" s="60"/>
      <c r="C220" s="60"/>
      <c r="D220" s="60"/>
      <c r="E220" s="60"/>
      <c r="F220" s="60"/>
    </row>
    <row r="221" spans="1:6" ht="13.5" thickBot="1">
      <c r="A221" s="60"/>
      <c r="B221" s="60"/>
      <c r="C221" s="60"/>
      <c r="D221" s="60"/>
      <c r="E221" s="60"/>
      <c r="F221" s="60"/>
    </row>
    <row r="222" spans="1:6" ht="37.5" customHeight="1" thickBot="1">
      <c r="A222" s="302" t="s">
        <v>83</v>
      </c>
      <c r="B222" s="469">
        <v>1</v>
      </c>
      <c r="C222" s="60"/>
      <c r="D222" s="60"/>
      <c r="E222" s="60"/>
      <c r="F222" s="60"/>
    </row>
    <row r="223" spans="1:6" ht="45" customHeight="1" thickBot="1">
      <c r="A223" s="436" t="s">
        <v>84</v>
      </c>
      <c r="B223" s="470">
        <v>0</v>
      </c>
      <c r="C223" s="60"/>
      <c r="D223" s="60"/>
      <c r="E223" s="60"/>
      <c r="F223" s="60"/>
    </row>
    <row r="224" spans="1:6" ht="27" customHeight="1" thickBot="1"/>
    <row r="225" spans="1:11">
      <c r="A225" s="652" t="s">
        <v>87</v>
      </c>
      <c r="B225" s="653"/>
      <c r="C225" s="653"/>
      <c r="D225" s="653"/>
      <c r="E225" s="653"/>
      <c r="F225" s="653"/>
      <c r="G225" s="653"/>
      <c r="H225" s="653"/>
      <c r="I225" s="653"/>
      <c r="J225" s="653"/>
      <c r="K225" s="662"/>
    </row>
    <row r="226" spans="1:11" ht="13.5" thickBot="1">
      <c r="A226" s="656"/>
      <c r="B226" s="702"/>
      <c r="C226" s="702"/>
      <c r="D226" s="702"/>
      <c r="E226" s="702"/>
      <c r="F226" s="702"/>
      <c r="G226" s="702"/>
      <c r="H226" s="702"/>
      <c r="I226" s="702"/>
      <c r="J226" s="702"/>
      <c r="K226" s="687"/>
    </row>
    <row r="227" spans="1:11" ht="15.75" thickBot="1">
      <c r="A227" s="138"/>
      <c r="B227" s="625" t="s">
        <v>792</v>
      </c>
      <c r="C227" s="626"/>
      <c r="D227" s="626"/>
      <c r="E227" s="626"/>
      <c r="F227" s="626"/>
      <c r="G227" s="626"/>
      <c r="H227" s="626"/>
      <c r="I227" s="626"/>
      <c r="J227" s="626"/>
      <c r="K227" s="627"/>
    </row>
    <row r="228" spans="1:11" ht="15.75" thickBot="1">
      <c r="A228" s="138" t="s">
        <v>828</v>
      </c>
      <c r="B228" s="734" t="s">
        <v>760</v>
      </c>
      <c r="C228" s="735"/>
      <c r="D228" s="733" t="s">
        <v>768</v>
      </c>
      <c r="E228" s="709"/>
      <c r="F228" s="733" t="s">
        <v>756</v>
      </c>
      <c r="G228" s="751"/>
      <c r="H228" s="733" t="s">
        <v>86</v>
      </c>
      <c r="I228" s="709"/>
      <c r="J228" s="749" t="s">
        <v>586</v>
      </c>
      <c r="K228" s="750"/>
    </row>
    <row r="229" spans="1:11" ht="30.75" thickBot="1">
      <c r="A229" s="306"/>
      <c r="B229" s="35" t="s">
        <v>716</v>
      </c>
      <c r="C229" s="35" t="s">
        <v>829</v>
      </c>
      <c r="D229" s="35" t="s">
        <v>716</v>
      </c>
      <c r="E229" s="35" t="s">
        <v>829</v>
      </c>
      <c r="F229" s="35" t="s">
        <v>716</v>
      </c>
      <c r="G229" s="35" t="s">
        <v>829</v>
      </c>
      <c r="H229" s="35" t="s">
        <v>716</v>
      </c>
      <c r="I229" s="35" t="s">
        <v>829</v>
      </c>
      <c r="J229" s="137" t="s">
        <v>716</v>
      </c>
      <c r="K229" s="137" t="s">
        <v>829</v>
      </c>
    </row>
    <row r="230" spans="1:11" ht="15.75" thickBot="1">
      <c r="A230" s="40" t="s">
        <v>830</v>
      </c>
      <c r="B230" s="42">
        <v>2</v>
      </c>
      <c r="C230" s="42">
        <v>2</v>
      </c>
      <c r="D230" s="42">
        <v>6</v>
      </c>
      <c r="E230" s="42">
        <v>6</v>
      </c>
      <c r="F230" s="42">
        <v>12</v>
      </c>
      <c r="G230" s="42">
        <v>12</v>
      </c>
      <c r="H230" s="42">
        <v>11</v>
      </c>
      <c r="I230" s="42">
        <v>11</v>
      </c>
      <c r="J230" s="130">
        <f t="shared" ref="J230:K235" si="14">0+SUM(B230+D230+F230+H230)</f>
        <v>31</v>
      </c>
      <c r="K230" s="130">
        <f t="shared" si="14"/>
        <v>31</v>
      </c>
    </row>
    <row r="231" spans="1:11" ht="15.75" thickBot="1">
      <c r="A231" s="40" t="s">
        <v>831</v>
      </c>
      <c r="B231" s="42">
        <v>2</v>
      </c>
      <c r="C231" s="42">
        <v>2</v>
      </c>
      <c r="D231" s="42">
        <v>4</v>
      </c>
      <c r="E231" s="42">
        <v>4</v>
      </c>
      <c r="F231" s="42">
        <v>26</v>
      </c>
      <c r="G231" s="42">
        <v>26</v>
      </c>
      <c r="H231" s="42">
        <v>20</v>
      </c>
      <c r="I231" s="42">
        <v>20</v>
      </c>
      <c r="J231" s="130">
        <f t="shared" si="14"/>
        <v>52</v>
      </c>
      <c r="K231" s="130">
        <f t="shared" si="14"/>
        <v>52</v>
      </c>
    </row>
    <row r="232" spans="1:11" ht="15.75" thickBot="1">
      <c r="A232" s="52" t="s">
        <v>832</v>
      </c>
      <c r="B232" s="167">
        <v>0</v>
      </c>
      <c r="C232" s="42">
        <v>0</v>
      </c>
      <c r="D232" s="42">
        <v>0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130">
        <f t="shared" si="14"/>
        <v>0</v>
      </c>
      <c r="K232" s="130">
        <f t="shared" si="14"/>
        <v>0</v>
      </c>
    </row>
    <row r="233" spans="1:11" ht="16.5" thickBot="1">
      <c r="A233" s="468" t="s">
        <v>85</v>
      </c>
      <c r="B233" s="349">
        <v>0</v>
      </c>
      <c r="C233" s="42">
        <v>0</v>
      </c>
      <c r="D233" s="42">
        <v>0</v>
      </c>
      <c r="E233" s="42">
        <v>0</v>
      </c>
      <c r="F233" s="42">
        <v>4</v>
      </c>
      <c r="G233" s="42">
        <v>4</v>
      </c>
      <c r="H233" s="42">
        <v>0</v>
      </c>
      <c r="I233" s="42">
        <v>0</v>
      </c>
      <c r="J233" s="130">
        <f t="shared" si="14"/>
        <v>4</v>
      </c>
      <c r="K233" s="130">
        <f t="shared" si="14"/>
        <v>4</v>
      </c>
    </row>
    <row r="234" spans="1:11" ht="15.75" thickBot="1">
      <c r="A234" s="52" t="s">
        <v>833</v>
      </c>
      <c r="B234" s="42">
        <v>0</v>
      </c>
      <c r="C234" s="42">
        <v>0</v>
      </c>
      <c r="D234" s="42">
        <v>0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130">
        <f t="shared" si="14"/>
        <v>0</v>
      </c>
      <c r="K234" s="130">
        <f t="shared" si="14"/>
        <v>0</v>
      </c>
    </row>
    <row r="235" spans="1:11" ht="15.75" thickBot="1">
      <c r="A235" s="52" t="s">
        <v>834</v>
      </c>
      <c r="B235" s="42">
        <v>0</v>
      </c>
      <c r="C235" s="42">
        <v>0</v>
      </c>
      <c r="D235" s="42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130">
        <f t="shared" si="14"/>
        <v>0</v>
      </c>
      <c r="K235" s="130">
        <f t="shared" si="14"/>
        <v>0</v>
      </c>
    </row>
    <row r="236" spans="1:11" ht="15.75" thickBot="1">
      <c r="A236" s="209" t="s">
        <v>586</v>
      </c>
      <c r="B236" s="480">
        <f>0+SUM(B230:B235)</f>
        <v>4</v>
      </c>
      <c r="C236" s="480">
        <f t="shared" ref="C236:K236" si="15">0+SUM(C230:C235)</f>
        <v>4</v>
      </c>
      <c r="D236" s="480">
        <f t="shared" si="15"/>
        <v>10</v>
      </c>
      <c r="E236" s="480">
        <f t="shared" si="15"/>
        <v>10</v>
      </c>
      <c r="F236" s="480">
        <f t="shared" si="15"/>
        <v>42</v>
      </c>
      <c r="G236" s="480">
        <f t="shared" si="15"/>
        <v>42</v>
      </c>
      <c r="H236" s="480">
        <f t="shared" si="15"/>
        <v>31</v>
      </c>
      <c r="I236" s="480">
        <f t="shared" si="15"/>
        <v>31</v>
      </c>
      <c r="J236" s="480">
        <f t="shared" si="15"/>
        <v>87</v>
      </c>
      <c r="K236" s="480">
        <f t="shared" si="15"/>
        <v>87</v>
      </c>
    </row>
    <row r="237" spans="1:11" s="4" customFormat="1" ht="18" customHeight="1">
      <c r="A237" s="475"/>
      <c r="B237" s="476"/>
      <c r="C237" s="481"/>
      <c r="D237" s="476"/>
      <c r="E237" s="481"/>
      <c r="F237" s="476"/>
      <c r="G237" s="481"/>
      <c r="H237" s="476"/>
      <c r="I237" s="481"/>
      <c r="J237" s="476"/>
      <c r="K237" s="482"/>
    </row>
    <row r="238" spans="1:11" ht="13.5" thickBo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</row>
    <row r="239" spans="1:11">
      <c r="A239" s="737" t="s">
        <v>88</v>
      </c>
      <c r="B239" s="738"/>
      <c r="C239" s="738"/>
      <c r="D239" s="738"/>
      <c r="E239" s="738"/>
      <c r="F239" s="739"/>
      <c r="G239" s="60"/>
      <c r="H239" s="60"/>
      <c r="I239" s="60"/>
      <c r="J239" s="60"/>
      <c r="K239" s="60"/>
    </row>
    <row r="240" spans="1:11" ht="13.5" thickBot="1">
      <c r="A240" s="740"/>
      <c r="B240" s="741"/>
      <c r="C240" s="741"/>
      <c r="D240" s="741"/>
      <c r="E240" s="741"/>
      <c r="F240" s="742"/>
      <c r="G240" s="60"/>
      <c r="H240" s="60"/>
      <c r="I240" s="60"/>
      <c r="J240" s="60"/>
      <c r="K240" s="60"/>
    </row>
    <row r="241" spans="1:11" ht="47.25" customHeight="1" thickBot="1">
      <c r="A241" s="284"/>
      <c r="B241" s="736" t="s">
        <v>943</v>
      </c>
      <c r="C241" s="570"/>
      <c r="D241" s="570"/>
      <c r="E241" s="743" t="s">
        <v>775</v>
      </c>
      <c r="F241" s="744"/>
      <c r="G241" s="60"/>
      <c r="H241" s="60"/>
      <c r="I241" s="60"/>
      <c r="J241" s="60"/>
      <c r="K241" s="60"/>
    </row>
    <row r="242" spans="1:11" ht="44.25" customHeight="1" thickBot="1">
      <c r="A242" s="125" t="s">
        <v>828</v>
      </c>
      <c r="B242" s="467" t="s">
        <v>944</v>
      </c>
      <c r="C242" s="147" t="s">
        <v>940</v>
      </c>
      <c r="D242" s="434" t="s">
        <v>945</v>
      </c>
      <c r="E242" s="745"/>
      <c r="F242" s="746"/>
      <c r="G242" s="60"/>
      <c r="H242" s="60"/>
      <c r="I242" s="60"/>
      <c r="J242" s="60"/>
      <c r="K242" s="60"/>
    </row>
    <row r="243" spans="1:11" ht="15.75" thickBot="1">
      <c r="A243" s="292" t="s">
        <v>830</v>
      </c>
      <c r="B243" s="42">
        <v>33</v>
      </c>
      <c r="C243" s="42">
        <v>0</v>
      </c>
      <c r="D243" s="42">
        <v>0</v>
      </c>
      <c r="E243" s="707"/>
      <c r="F243" s="752"/>
      <c r="G243" s="60"/>
      <c r="H243" s="60"/>
      <c r="I243" s="60"/>
      <c r="J243" s="60"/>
      <c r="K243" s="60"/>
    </row>
    <row r="244" spans="1:11" ht="15.75" thickBot="1">
      <c r="A244" s="292" t="s">
        <v>831</v>
      </c>
      <c r="B244" s="42">
        <v>50</v>
      </c>
      <c r="C244" s="42">
        <v>0</v>
      </c>
      <c r="D244" s="42">
        <v>0</v>
      </c>
      <c r="E244" s="707">
        <v>2</v>
      </c>
      <c r="F244" s="752"/>
      <c r="G244" s="60"/>
      <c r="H244" s="60"/>
      <c r="I244" s="60"/>
      <c r="J244" s="60"/>
      <c r="K244" s="60"/>
    </row>
    <row r="245" spans="1:11" ht="15.75" thickBot="1">
      <c r="A245" s="292" t="s">
        <v>835</v>
      </c>
      <c r="B245" s="42">
        <v>0</v>
      </c>
      <c r="C245" s="42">
        <v>0</v>
      </c>
      <c r="D245" s="42">
        <v>0</v>
      </c>
      <c r="E245" s="707">
        <v>0</v>
      </c>
      <c r="F245" s="752"/>
      <c r="G245" s="60"/>
      <c r="H245" s="60"/>
      <c r="I245" s="60"/>
      <c r="J245" s="60"/>
      <c r="K245" s="60"/>
    </row>
    <row r="246" spans="1:11" ht="15.75" thickBot="1">
      <c r="A246" s="292" t="s">
        <v>836</v>
      </c>
      <c r="B246" s="42">
        <v>0</v>
      </c>
      <c r="C246" s="42">
        <v>0</v>
      </c>
      <c r="D246" s="42">
        <v>0</v>
      </c>
      <c r="E246" s="707">
        <v>0</v>
      </c>
      <c r="F246" s="752"/>
      <c r="G246" s="60"/>
      <c r="H246" s="60"/>
      <c r="I246" s="60"/>
      <c r="J246" s="60"/>
      <c r="K246" s="60"/>
    </row>
    <row r="247" spans="1:11" ht="15.75" thickBot="1">
      <c r="A247" s="292" t="s">
        <v>85</v>
      </c>
      <c r="B247" s="42">
        <v>4</v>
      </c>
      <c r="C247" s="42">
        <v>0</v>
      </c>
      <c r="D247" s="42">
        <v>0</v>
      </c>
      <c r="E247" s="707">
        <v>0</v>
      </c>
      <c r="F247" s="752"/>
      <c r="G247" s="60"/>
      <c r="H247" s="60"/>
      <c r="I247" s="60"/>
      <c r="J247" s="60"/>
      <c r="K247" s="60"/>
    </row>
    <row r="248" spans="1:11" ht="15.75" thickBot="1">
      <c r="A248" s="292" t="s">
        <v>837</v>
      </c>
      <c r="B248" s="42">
        <v>0</v>
      </c>
      <c r="C248" s="42">
        <v>0</v>
      </c>
      <c r="D248" s="42">
        <v>0</v>
      </c>
      <c r="E248" s="707">
        <v>0</v>
      </c>
      <c r="F248" s="752"/>
      <c r="G248" s="60"/>
      <c r="H248" s="60"/>
      <c r="I248" s="60"/>
      <c r="J248" s="60"/>
      <c r="K248" s="60"/>
    </row>
    <row r="249" spans="1:11" ht="15.75" thickBot="1">
      <c r="A249" s="292" t="s">
        <v>834</v>
      </c>
      <c r="B249" s="42">
        <v>0</v>
      </c>
      <c r="C249" s="42">
        <v>0</v>
      </c>
      <c r="D249" s="42">
        <v>0</v>
      </c>
      <c r="E249" s="707">
        <v>0</v>
      </c>
      <c r="F249" s="752"/>
      <c r="G249" s="60"/>
      <c r="H249" s="60"/>
      <c r="I249" s="60"/>
      <c r="J249" s="60"/>
      <c r="K249" s="60"/>
    </row>
    <row r="250" spans="1:11" ht="15.75" thickBot="1">
      <c r="A250" s="209" t="s">
        <v>586</v>
      </c>
      <c r="B250" s="39">
        <f>0+SUM(B243:B249)</f>
        <v>87</v>
      </c>
      <c r="C250" s="39">
        <f>0+SUM(C243:C249)</f>
        <v>0</v>
      </c>
      <c r="D250" s="39">
        <f>0+SUM(D243:D249)</f>
        <v>0</v>
      </c>
      <c r="E250" s="722">
        <f>0+SUM(SUM(E243:F249))</f>
        <v>2</v>
      </c>
      <c r="F250" s="666"/>
      <c r="G250" s="60"/>
      <c r="H250" s="60"/>
      <c r="I250" s="60"/>
      <c r="J250" s="60"/>
      <c r="K250" s="60"/>
    </row>
    <row r="252" spans="1:11" ht="13.5" thickBot="1"/>
    <row r="253" spans="1:11" ht="35.25" customHeight="1" thickBot="1">
      <c r="A253" s="673" t="s">
        <v>89</v>
      </c>
      <c r="B253" s="753"/>
      <c r="C253" s="308"/>
      <c r="D253" s="60"/>
      <c r="E253" s="60"/>
      <c r="F253" s="60"/>
    </row>
    <row r="254" spans="1:11" ht="15.75" thickBot="1">
      <c r="A254" s="88" t="s">
        <v>838</v>
      </c>
      <c r="B254" s="99" t="s">
        <v>771</v>
      </c>
      <c r="C254" s="60"/>
      <c r="D254" s="60"/>
      <c r="E254" s="60"/>
      <c r="F254" s="60"/>
    </row>
    <row r="255" spans="1:11" ht="15.75" thickBot="1">
      <c r="A255" s="52" t="s">
        <v>839</v>
      </c>
      <c r="B255" s="42">
        <v>0</v>
      </c>
      <c r="C255" s="60"/>
      <c r="D255" s="60"/>
      <c r="E255" s="60"/>
      <c r="F255" s="60"/>
    </row>
    <row r="256" spans="1:11" ht="15.75" thickBot="1">
      <c r="A256" s="52" t="s">
        <v>840</v>
      </c>
      <c r="B256" s="42">
        <v>0</v>
      </c>
      <c r="C256" s="60"/>
      <c r="D256" s="60"/>
      <c r="E256" s="60"/>
      <c r="F256" s="60"/>
    </row>
    <row r="257" spans="1:6" ht="15.75" thickBot="1">
      <c r="A257" s="52" t="s">
        <v>841</v>
      </c>
      <c r="B257" s="42">
        <v>0</v>
      </c>
      <c r="C257" s="60"/>
      <c r="D257" s="60"/>
      <c r="E257" s="60"/>
      <c r="F257" s="60"/>
    </row>
    <row r="258" spans="1:6" ht="15.75" thickBot="1">
      <c r="A258" s="52" t="s">
        <v>1082</v>
      </c>
      <c r="B258" s="42">
        <v>4</v>
      </c>
      <c r="C258" s="60"/>
      <c r="D258" s="60"/>
      <c r="E258" s="60"/>
      <c r="F258" s="60"/>
    </row>
    <row r="259" spans="1:6" ht="15.75" thickBot="1">
      <c r="A259" s="52" t="s">
        <v>85</v>
      </c>
      <c r="B259" s="42">
        <v>0</v>
      </c>
      <c r="C259" s="60"/>
      <c r="D259" s="60"/>
      <c r="E259" s="60"/>
      <c r="F259" s="60"/>
    </row>
    <row r="260" spans="1:6" ht="15.75" thickBot="1">
      <c r="A260" s="309" t="s">
        <v>586</v>
      </c>
      <c r="B260" s="130">
        <f>0+SUM(B255:B259)</f>
        <v>4</v>
      </c>
      <c r="C260" s="60"/>
      <c r="D260" s="60"/>
      <c r="E260" s="60"/>
      <c r="F260" s="60"/>
    </row>
    <row r="261" spans="1:6" ht="15.75" thickBot="1">
      <c r="A261" s="310" t="s">
        <v>842</v>
      </c>
      <c r="B261" s="42">
        <v>0</v>
      </c>
      <c r="C261" s="60"/>
      <c r="D261" s="60"/>
      <c r="E261" s="60"/>
      <c r="F261" s="60"/>
    </row>
    <row r="262" spans="1:6" ht="15.75" thickBot="1">
      <c r="A262" s="209" t="s">
        <v>586</v>
      </c>
      <c r="B262" s="39">
        <f>0+SUM(B260:B261)</f>
        <v>4</v>
      </c>
      <c r="C262" s="60"/>
      <c r="D262" s="60"/>
      <c r="E262" s="60"/>
      <c r="F262" s="60"/>
    </row>
    <row r="263" spans="1:6">
      <c r="A263" s="60"/>
      <c r="B263" s="60"/>
      <c r="C263" s="60"/>
      <c r="D263" s="60"/>
      <c r="E263" s="60"/>
      <c r="F263" s="60"/>
    </row>
    <row r="264" spans="1:6" ht="13.5" thickBot="1">
      <c r="A264" s="60"/>
      <c r="B264" s="60"/>
      <c r="C264" s="60"/>
      <c r="D264" s="60"/>
      <c r="E264" s="60"/>
      <c r="F264" s="60"/>
    </row>
    <row r="265" spans="1:6">
      <c r="A265" s="652" t="s">
        <v>90</v>
      </c>
      <c r="B265" s="653"/>
      <c r="C265" s="653"/>
      <c r="D265" s="653"/>
      <c r="E265" s="653"/>
      <c r="F265" s="662"/>
    </row>
    <row r="266" spans="1:6" ht="13.5" thickBot="1">
      <c r="A266" s="656"/>
      <c r="B266" s="702"/>
      <c r="C266" s="702"/>
      <c r="D266" s="702"/>
      <c r="E266" s="702"/>
      <c r="F266" s="687"/>
    </row>
    <row r="267" spans="1:6" ht="15.75" thickBot="1">
      <c r="A267" s="138"/>
      <c r="B267" s="625" t="s">
        <v>759</v>
      </c>
      <c r="C267" s="626"/>
      <c r="D267" s="626"/>
      <c r="E267" s="626"/>
      <c r="F267" s="627"/>
    </row>
    <row r="268" spans="1:6" ht="15.75" thickBot="1">
      <c r="A268" s="132" t="s">
        <v>828</v>
      </c>
      <c r="B268" s="84" t="s">
        <v>760</v>
      </c>
      <c r="C268" s="427" t="s">
        <v>768</v>
      </c>
      <c r="D268" s="427" t="s">
        <v>756</v>
      </c>
      <c r="E268" s="84" t="s">
        <v>754</v>
      </c>
      <c r="F268" s="86" t="s">
        <v>586</v>
      </c>
    </row>
    <row r="269" spans="1:6" ht="15.75" thickBot="1">
      <c r="A269" s="40" t="s">
        <v>830</v>
      </c>
      <c r="B269" s="42">
        <v>0</v>
      </c>
      <c r="C269" s="42">
        <v>0</v>
      </c>
      <c r="D269" s="42">
        <v>0</v>
      </c>
      <c r="E269" s="42">
        <v>0</v>
      </c>
      <c r="F269" s="130">
        <f t="shared" ref="F269:F274" si="16">0+SUM(B269:E269)</f>
        <v>0</v>
      </c>
    </row>
    <row r="270" spans="1:6" ht="15.75" thickBot="1">
      <c r="A270" s="40" t="s">
        <v>831</v>
      </c>
      <c r="B270" s="42">
        <v>0</v>
      </c>
      <c r="C270" s="42">
        <v>0</v>
      </c>
      <c r="D270" s="42">
        <v>0</v>
      </c>
      <c r="E270" s="42">
        <v>0</v>
      </c>
      <c r="F270" s="130">
        <f t="shared" si="16"/>
        <v>0</v>
      </c>
    </row>
    <row r="271" spans="1:6" ht="15.75" thickBot="1">
      <c r="A271" s="52" t="s">
        <v>832</v>
      </c>
      <c r="B271" s="42">
        <v>0</v>
      </c>
      <c r="C271" s="42">
        <v>1</v>
      </c>
      <c r="D271" s="42">
        <v>0</v>
      </c>
      <c r="E271" s="42">
        <v>0</v>
      </c>
      <c r="F271" s="130">
        <f t="shared" si="16"/>
        <v>1</v>
      </c>
    </row>
    <row r="272" spans="1:6" ht="15.75" thickBot="1">
      <c r="A272" s="40" t="s">
        <v>85</v>
      </c>
      <c r="B272" s="42">
        <v>0</v>
      </c>
      <c r="C272" s="42">
        <v>0</v>
      </c>
      <c r="D272" s="42">
        <v>0</v>
      </c>
      <c r="E272" s="42">
        <v>0</v>
      </c>
      <c r="F272" s="130">
        <f t="shared" si="16"/>
        <v>0</v>
      </c>
    </row>
    <row r="273" spans="1:6" ht="15.75" thickBot="1">
      <c r="A273" s="52" t="s">
        <v>833</v>
      </c>
      <c r="B273" s="42">
        <v>0</v>
      </c>
      <c r="C273" s="42">
        <v>0</v>
      </c>
      <c r="D273" s="42">
        <v>0</v>
      </c>
      <c r="E273" s="42">
        <v>0</v>
      </c>
      <c r="F273" s="130">
        <f t="shared" si="16"/>
        <v>0</v>
      </c>
    </row>
    <row r="274" spans="1:6" ht="15.75" thickBot="1">
      <c r="A274" s="52" t="s">
        <v>834</v>
      </c>
      <c r="B274" s="42">
        <v>0</v>
      </c>
      <c r="C274" s="42">
        <v>0</v>
      </c>
      <c r="D274" s="42">
        <v>0</v>
      </c>
      <c r="E274" s="42">
        <v>0</v>
      </c>
      <c r="F274" s="130">
        <f t="shared" si="16"/>
        <v>0</v>
      </c>
    </row>
    <row r="275" spans="1:6" ht="15.75" thickBot="1">
      <c r="A275" s="209" t="s">
        <v>586</v>
      </c>
      <c r="B275" s="39">
        <f>0+SUM(B269:B274)</f>
        <v>0</v>
      </c>
      <c r="C275" s="39">
        <f>0+SUM(C269:C274)</f>
        <v>1</v>
      </c>
      <c r="D275" s="39">
        <f>0+SUM(D269:D274)</f>
        <v>0</v>
      </c>
      <c r="E275" s="39">
        <f>0+SUM(E269:E274)</f>
        <v>0</v>
      </c>
      <c r="F275" s="39">
        <f>0+SUM(F269:F274)</f>
        <v>1</v>
      </c>
    </row>
    <row r="276" spans="1:6" ht="16.5" customHeight="1"/>
    <row r="277" spans="1:6" ht="17.25" customHeight="1" thickBot="1"/>
    <row r="278" spans="1:6">
      <c r="A278" s="652" t="s">
        <v>91</v>
      </c>
      <c r="B278" s="653"/>
      <c r="C278" s="653"/>
      <c r="D278" s="653"/>
      <c r="E278" s="653"/>
      <c r="F278" s="662"/>
    </row>
    <row r="279" spans="1:6" ht="13.5" thickBot="1">
      <c r="A279" s="656"/>
      <c r="B279" s="702"/>
      <c r="C279" s="702"/>
      <c r="D279" s="702"/>
      <c r="E279" s="702"/>
      <c r="F279" s="687"/>
    </row>
    <row r="280" spans="1:6" ht="15.75" thickBot="1">
      <c r="A280" s="138"/>
      <c r="B280" s="625" t="s">
        <v>792</v>
      </c>
      <c r="C280" s="626"/>
      <c r="D280" s="626"/>
      <c r="E280" s="626"/>
      <c r="F280" s="627"/>
    </row>
    <row r="281" spans="1:6" ht="15.75" thickBot="1">
      <c r="A281" s="132" t="s">
        <v>843</v>
      </c>
      <c r="B281" s="84" t="s">
        <v>760</v>
      </c>
      <c r="C281" s="427" t="s">
        <v>768</v>
      </c>
      <c r="D281" s="427" t="s">
        <v>756</v>
      </c>
      <c r="E281" s="84" t="s">
        <v>754</v>
      </c>
      <c r="F281" s="99" t="s">
        <v>586</v>
      </c>
    </row>
    <row r="282" spans="1:6" ht="15.75" thickBot="1">
      <c r="A282" s="292" t="s">
        <v>844</v>
      </c>
      <c r="B282" s="42">
        <v>0</v>
      </c>
      <c r="C282" s="42">
        <v>0</v>
      </c>
      <c r="D282" s="42">
        <v>0</v>
      </c>
      <c r="E282" s="42">
        <v>0</v>
      </c>
      <c r="F282" s="130">
        <f>0+SUM(B282:E282)</f>
        <v>0</v>
      </c>
    </row>
    <row r="283" spans="1:6" ht="15.75" thickBot="1">
      <c r="A283" s="292" t="s">
        <v>845</v>
      </c>
      <c r="B283" s="42">
        <v>0</v>
      </c>
      <c r="C283" s="42">
        <v>0</v>
      </c>
      <c r="D283" s="42">
        <v>0</v>
      </c>
      <c r="E283" s="42">
        <v>0</v>
      </c>
      <c r="F283" s="130">
        <f t="shared" ref="F283:F292" si="17">0+SUM(B283:E283)</f>
        <v>0</v>
      </c>
    </row>
    <row r="284" spans="1:6" ht="15.75" thickBot="1">
      <c r="A284" s="292" t="s">
        <v>846</v>
      </c>
      <c r="B284" s="42">
        <v>0</v>
      </c>
      <c r="C284" s="42">
        <v>0</v>
      </c>
      <c r="D284" s="42">
        <v>0</v>
      </c>
      <c r="E284" s="42">
        <v>0</v>
      </c>
      <c r="F284" s="130">
        <f t="shared" si="17"/>
        <v>0</v>
      </c>
    </row>
    <row r="285" spans="1:6" ht="15.75" thickBot="1">
      <c r="A285" s="292" t="s">
        <v>847</v>
      </c>
      <c r="B285" s="42">
        <v>0</v>
      </c>
      <c r="C285" s="42">
        <v>1</v>
      </c>
      <c r="D285" s="42">
        <v>0</v>
      </c>
      <c r="E285" s="42">
        <v>0</v>
      </c>
      <c r="F285" s="130">
        <f t="shared" si="17"/>
        <v>1</v>
      </c>
    </row>
    <row r="286" spans="1:6" ht="15.75" thickBot="1">
      <c r="A286" s="292" t="s">
        <v>848</v>
      </c>
      <c r="B286" s="42">
        <v>0</v>
      </c>
      <c r="C286" s="42">
        <v>0</v>
      </c>
      <c r="D286" s="42">
        <v>0</v>
      </c>
      <c r="E286" s="42">
        <v>0</v>
      </c>
      <c r="F286" s="130">
        <f t="shared" si="17"/>
        <v>0</v>
      </c>
    </row>
    <row r="287" spans="1:6" ht="15.75" thickBot="1">
      <c r="A287" s="292" t="s">
        <v>849</v>
      </c>
      <c r="B287" s="42">
        <v>0</v>
      </c>
      <c r="C287" s="42">
        <v>0</v>
      </c>
      <c r="D287" s="42">
        <v>0</v>
      </c>
      <c r="E287" s="42">
        <v>0</v>
      </c>
      <c r="F287" s="130">
        <f t="shared" si="17"/>
        <v>0</v>
      </c>
    </row>
    <row r="288" spans="1:6" ht="15.75" thickBot="1">
      <c r="A288" s="292" t="s">
        <v>850</v>
      </c>
      <c r="B288" s="42">
        <v>0</v>
      </c>
      <c r="C288" s="42">
        <v>0</v>
      </c>
      <c r="D288" s="42">
        <v>0</v>
      </c>
      <c r="E288" s="42">
        <v>0</v>
      </c>
      <c r="F288" s="130">
        <f t="shared" si="17"/>
        <v>0</v>
      </c>
    </row>
    <row r="289" spans="1:7" ht="15.75" thickBot="1">
      <c r="A289" s="292" t="s">
        <v>851</v>
      </c>
      <c r="B289" s="42">
        <v>0</v>
      </c>
      <c r="C289" s="42">
        <v>0</v>
      </c>
      <c r="D289" s="42">
        <v>0</v>
      </c>
      <c r="E289" s="42">
        <v>0</v>
      </c>
      <c r="F289" s="130">
        <f t="shared" si="17"/>
        <v>0</v>
      </c>
    </row>
    <row r="290" spans="1:7" ht="15.75" thickBot="1">
      <c r="A290" s="292" t="s">
        <v>852</v>
      </c>
      <c r="B290" s="42">
        <v>0</v>
      </c>
      <c r="C290" s="42">
        <v>0</v>
      </c>
      <c r="D290" s="42">
        <v>0</v>
      </c>
      <c r="E290" s="42">
        <v>0</v>
      </c>
      <c r="F290" s="130">
        <f t="shared" si="17"/>
        <v>0</v>
      </c>
    </row>
    <row r="291" spans="1:7" ht="15.75" thickBot="1">
      <c r="A291" s="292" t="s">
        <v>853</v>
      </c>
      <c r="B291" s="42">
        <v>0</v>
      </c>
      <c r="C291" s="42">
        <v>0</v>
      </c>
      <c r="D291" s="42">
        <v>0</v>
      </c>
      <c r="E291" s="42">
        <v>0</v>
      </c>
      <c r="F291" s="130">
        <f t="shared" si="17"/>
        <v>0</v>
      </c>
    </row>
    <row r="292" spans="1:7" ht="15.75" thickBot="1">
      <c r="A292" s="292" t="s">
        <v>854</v>
      </c>
      <c r="B292" s="42">
        <v>0</v>
      </c>
      <c r="C292" s="42">
        <v>0</v>
      </c>
      <c r="D292" s="42">
        <v>0</v>
      </c>
      <c r="E292" s="42">
        <v>0</v>
      </c>
      <c r="F292" s="130">
        <f t="shared" si="17"/>
        <v>0</v>
      </c>
    </row>
    <row r="293" spans="1:7" ht="15.75" thickBot="1">
      <c r="A293" s="209" t="s">
        <v>586</v>
      </c>
      <c r="B293" s="39">
        <f>0+SUM(B282:B292)</f>
        <v>0</v>
      </c>
      <c r="C293" s="39">
        <f>0+SUM(C282:C292)</f>
        <v>1</v>
      </c>
      <c r="D293" s="39">
        <f>0+SUM(D282:D292)</f>
        <v>0</v>
      </c>
      <c r="E293" s="39">
        <f>0+SUM(E282:E292)</f>
        <v>0</v>
      </c>
      <c r="F293" s="39">
        <f>0+SUM(F282:F292)</f>
        <v>1</v>
      </c>
    </row>
    <row r="294" spans="1:7" s="4" customFormat="1" ht="21.75" customHeight="1" thickBot="1">
      <c r="A294" s="475"/>
      <c r="B294" s="465" t="str">
        <f>IF(B293=B275,"добро","ПРОВЕРА")</f>
        <v>добро</v>
      </c>
      <c r="C294" s="465" t="str">
        <f>IF(C293=C275,"добро","ПРОВЕРА")</f>
        <v>добро</v>
      </c>
      <c r="D294" s="465" t="str">
        <f>IF(D293=D275,"добро","ПРОВЕРА")</f>
        <v>добро</v>
      </c>
      <c r="E294" s="465" t="str">
        <f>IF(E293=E275,"добро","ПРОВЕРА")</f>
        <v>добро</v>
      </c>
      <c r="F294" s="477" t="str">
        <f>IF(F293=F275,"добро","ПРОВЕРА")</f>
        <v>добро</v>
      </c>
      <c r="G294" s="478"/>
    </row>
    <row r="295" spans="1:7" ht="19.5" customHeight="1" thickBot="1">
      <c r="A295" s="60"/>
      <c r="B295" s="60"/>
      <c r="C295" s="60"/>
      <c r="D295" s="60"/>
      <c r="E295" s="60"/>
      <c r="F295" s="60"/>
    </row>
    <row r="296" spans="1:7">
      <c r="A296" s="737" t="s">
        <v>988</v>
      </c>
      <c r="B296" s="738"/>
      <c r="C296" s="747"/>
      <c r="D296" s="739"/>
      <c r="E296" s="60"/>
      <c r="F296" s="60"/>
    </row>
    <row r="297" spans="1:7" ht="21" customHeight="1" thickBot="1">
      <c r="A297" s="740"/>
      <c r="B297" s="741"/>
      <c r="C297" s="748"/>
      <c r="D297" s="742"/>
      <c r="E297" s="60"/>
      <c r="F297" s="60"/>
    </row>
    <row r="298" spans="1:7" ht="15.75" thickBot="1">
      <c r="A298" s="132" t="s">
        <v>855</v>
      </c>
      <c r="B298" s="148" t="s">
        <v>533</v>
      </c>
      <c r="C298" s="430" t="s">
        <v>534</v>
      </c>
      <c r="D298" s="433" t="s">
        <v>586</v>
      </c>
      <c r="E298" s="60"/>
      <c r="F298" s="60"/>
    </row>
    <row r="299" spans="1:7" ht="15.75" thickBot="1">
      <c r="A299" s="292" t="s">
        <v>856</v>
      </c>
      <c r="B299" s="333">
        <v>1</v>
      </c>
      <c r="C299" s="431">
        <v>3</v>
      </c>
      <c r="D299" s="432">
        <f>SUM(B299:C299)</f>
        <v>4</v>
      </c>
      <c r="E299" s="60"/>
      <c r="F299" s="60"/>
    </row>
    <row r="300" spans="1:7" ht="15.75" thickBot="1">
      <c r="A300" s="292" t="s">
        <v>857</v>
      </c>
      <c r="B300" s="333">
        <v>0</v>
      </c>
      <c r="C300" s="431">
        <v>0</v>
      </c>
      <c r="D300" s="429">
        <f>SUM(B300:C300)</f>
        <v>0</v>
      </c>
      <c r="E300" s="60"/>
      <c r="F300" s="60"/>
    </row>
    <row r="301" spans="1:7" ht="15.75" thickBot="1">
      <c r="A301" s="292" t="s">
        <v>858</v>
      </c>
      <c r="B301" s="333">
        <v>0</v>
      </c>
      <c r="C301" s="431">
        <v>0</v>
      </c>
      <c r="D301" s="429">
        <f>SUM(B301:C301)</f>
        <v>0</v>
      </c>
      <c r="E301" s="60"/>
      <c r="F301" s="60"/>
    </row>
    <row r="302" spans="1:7" ht="15.75" thickBot="1">
      <c r="A302" s="209" t="s">
        <v>586</v>
      </c>
      <c r="B302" s="428">
        <f>0+SUM(B299:B301)</f>
        <v>1</v>
      </c>
      <c r="C302" s="428">
        <f>0+SUM(C299:C301)</f>
        <v>3</v>
      </c>
      <c r="D302" s="428">
        <f>0+SUM(D299:D301)</f>
        <v>4</v>
      </c>
      <c r="E302" s="60"/>
      <c r="F302" s="60"/>
    </row>
    <row r="303" spans="1:7">
      <c r="A303" s="60"/>
      <c r="B303" s="60"/>
      <c r="C303" s="60"/>
      <c r="D303" s="60"/>
      <c r="E303" s="60"/>
      <c r="F303" s="60"/>
    </row>
    <row r="304" spans="1:7" ht="13.5" thickBot="1">
      <c r="A304" s="60"/>
      <c r="B304" s="60"/>
      <c r="C304" s="60"/>
      <c r="D304" s="60"/>
      <c r="E304" s="60"/>
      <c r="F304" s="60"/>
    </row>
    <row r="305" spans="1:6" ht="14.25" thickTop="1" thickBot="1">
      <c r="A305" s="652" t="s">
        <v>989</v>
      </c>
      <c r="B305" s="653"/>
      <c r="C305" s="437"/>
      <c r="D305" s="60"/>
      <c r="E305" s="60"/>
      <c r="F305" s="60"/>
    </row>
    <row r="306" spans="1:6" ht="20.25" customHeight="1" thickTop="1" thickBot="1">
      <c r="A306" s="686"/>
      <c r="B306" s="687"/>
      <c r="C306" s="60"/>
      <c r="D306" s="60"/>
      <c r="E306" s="60"/>
      <c r="F306" s="60"/>
    </row>
    <row r="307" spans="1:6" ht="15">
      <c r="A307" s="192" t="s">
        <v>859</v>
      </c>
      <c r="B307" s="624" t="s">
        <v>771</v>
      </c>
      <c r="C307" s="60"/>
      <c r="D307" s="60"/>
      <c r="E307" s="60"/>
      <c r="F307" s="60"/>
    </row>
    <row r="308" spans="1:6" ht="13.5" thickBot="1">
      <c r="A308" s="122"/>
      <c r="B308" s="621"/>
      <c r="C308" s="60"/>
      <c r="D308" s="60"/>
      <c r="E308" s="60"/>
      <c r="F308" s="60"/>
    </row>
    <row r="309" spans="1:6" ht="15.75" thickBot="1">
      <c r="A309" s="292" t="s">
        <v>860</v>
      </c>
      <c r="B309" s="42">
        <v>0</v>
      </c>
      <c r="C309" s="60"/>
      <c r="D309" s="60"/>
      <c r="E309" s="60"/>
      <c r="F309" s="60"/>
    </row>
    <row r="310" spans="1:6" ht="15.75" thickBot="1">
      <c r="A310" s="292" t="s">
        <v>861</v>
      </c>
      <c r="B310" s="42">
        <v>0</v>
      </c>
      <c r="C310" s="60"/>
      <c r="D310" s="60"/>
      <c r="E310" s="60"/>
      <c r="F310" s="60"/>
    </row>
    <row r="311" spans="1:6" ht="15.75" thickBot="1">
      <c r="A311" s="292" t="s">
        <v>862</v>
      </c>
      <c r="B311" s="42">
        <v>0</v>
      </c>
      <c r="C311" s="60"/>
      <c r="D311" s="60"/>
      <c r="E311" s="60"/>
      <c r="F311" s="60"/>
    </row>
    <row r="312" spans="1:6" ht="15.75" thickBot="1">
      <c r="A312" s="292" t="s">
        <v>823</v>
      </c>
      <c r="B312" s="42">
        <v>0</v>
      </c>
      <c r="C312" s="60"/>
      <c r="D312" s="60"/>
      <c r="E312" s="60"/>
      <c r="F312" s="60"/>
    </row>
    <row r="313" spans="1:6" ht="15.75" thickBot="1">
      <c r="A313" s="209" t="s">
        <v>586</v>
      </c>
      <c r="B313" s="39">
        <f>0+SUM(B309:B312)</f>
        <v>0</v>
      </c>
      <c r="C313" s="60"/>
      <c r="D313" s="60"/>
      <c r="E313" s="60"/>
      <c r="F313" s="60"/>
    </row>
    <row r="315" spans="1:6" ht="13.5" thickBot="1"/>
    <row r="316" spans="1:6" ht="32.25" customHeight="1" thickBot="1">
      <c r="A316" s="673" t="s">
        <v>990</v>
      </c>
      <c r="B316" s="674"/>
      <c r="C316" s="674"/>
      <c r="D316" s="675"/>
    </row>
    <row r="317" spans="1:6" ht="15.75" thickBot="1">
      <c r="A317" s="87"/>
      <c r="B317" s="625" t="s">
        <v>863</v>
      </c>
      <c r="C317" s="626"/>
      <c r="D317" s="627"/>
    </row>
    <row r="318" spans="1:6" ht="15">
      <c r="A318" s="138" t="s">
        <v>758</v>
      </c>
      <c r="B318" s="716" t="s">
        <v>830</v>
      </c>
      <c r="C318" s="718" t="s">
        <v>849</v>
      </c>
      <c r="D318" s="307"/>
    </row>
    <row r="319" spans="1:6" ht="24" customHeight="1" thickBot="1">
      <c r="A319" s="306"/>
      <c r="B319" s="717"/>
      <c r="C319" s="719"/>
      <c r="D319" s="538" t="s">
        <v>586</v>
      </c>
    </row>
    <row r="320" spans="1:6" ht="15.75" thickBot="1">
      <c r="A320" s="311" t="s">
        <v>864</v>
      </c>
      <c r="B320" s="42">
        <v>3</v>
      </c>
      <c r="C320" s="42">
        <v>57</v>
      </c>
      <c r="D320" s="130">
        <f t="shared" ref="D320:D325" si="18">0+SUM(B320:C320)</f>
        <v>60</v>
      </c>
    </row>
    <row r="321" spans="1:4" ht="15.75" thickBot="1">
      <c r="A321" s="311" t="s">
        <v>762</v>
      </c>
      <c r="B321" s="42">
        <v>0</v>
      </c>
      <c r="C321" s="42">
        <v>0</v>
      </c>
      <c r="D321" s="130">
        <f t="shared" si="18"/>
        <v>0</v>
      </c>
    </row>
    <row r="322" spans="1:4" ht="15.75" thickBot="1">
      <c r="A322" s="311" t="s">
        <v>763</v>
      </c>
      <c r="B322" s="42">
        <v>0</v>
      </c>
      <c r="C322" s="42">
        <v>0</v>
      </c>
      <c r="D322" s="130">
        <f t="shared" si="18"/>
        <v>0</v>
      </c>
    </row>
    <row r="323" spans="1:4" ht="15.75" thickBot="1">
      <c r="A323" s="312" t="s">
        <v>764</v>
      </c>
      <c r="B323" s="42">
        <v>0</v>
      </c>
      <c r="C323" s="42">
        <v>0</v>
      </c>
      <c r="D323" s="130">
        <f t="shared" si="18"/>
        <v>0</v>
      </c>
    </row>
    <row r="324" spans="1:4" ht="15.75" thickBot="1">
      <c r="A324" s="311" t="s">
        <v>865</v>
      </c>
      <c r="B324" s="42">
        <v>0</v>
      </c>
      <c r="C324" s="42">
        <v>0</v>
      </c>
      <c r="D324" s="130">
        <f t="shared" si="18"/>
        <v>0</v>
      </c>
    </row>
    <row r="325" spans="1:4" ht="15.75" thickBot="1">
      <c r="A325" s="311" t="s">
        <v>766</v>
      </c>
      <c r="B325" s="42">
        <v>27</v>
      </c>
      <c r="C325" s="42">
        <v>0</v>
      </c>
      <c r="D325" s="130">
        <f t="shared" si="18"/>
        <v>27</v>
      </c>
    </row>
    <row r="326" spans="1:4" ht="15.75" thickBot="1">
      <c r="A326" s="209" t="s">
        <v>586</v>
      </c>
      <c r="B326" s="39">
        <f>0+SUM(B320:B325)</f>
        <v>30</v>
      </c>
      <c r="C326" s="39">
        <f>0+SUM(C320:C325)</f>
        <v>57</v>
      </c>
      <c r="D326" s="39">
        <f>0+SUM(D320:D325)</f>
        <v>87</v>
      </c>
    </row>
    <row r="327" spans="1:4">
      <c r="A327" s="60"/>
      <c r="B327" s="60"/>
      <c r="C327" s="60"/>
      <c r="D327" s="60"/>
    </row>
    <row r="328" spans="1:4" ht="13.5" thickBot="1">
      <c r="A328" s="60"/>
      <c r="B328" s="60"/>
      <c r="C328" s="60"/>
      <c r="D328" s="60"/>
    </row>
    <row r="329" spans="1:4">
      <c r="A329" s="652" t="s">
        <v>991</v>
      </c>
      <c r="B329" s="662"/>
      <c r="C329" s="60"/>
      <c r="D329" s="60"/>
    </row>
    <row r="330" spans="1:4" ht="17.25" customHeight="1" thickBot="1">
      <c r="A330" s="656"/>
      <c r="B330" s="687"/>
      <c r="C330" s="60"/>
      <c r="D330" s="60"/>
    </row>
    <row r="331" spans="1:4" ht="15.75" thickBot="1">
      <c r="A331" s="313" t="s">
        <v>301</v>
      </c>
      <c r="B331" s="42">
        <v>26</v>
      </c>
      <c r="C331" s="60"/>
      <c r="D331" s="60"/>
    </row>
    <row r="332" spans="1:4" ht="21" customHeight="1" thickBot="1">
      <c r="A332" s="313" t="s">
        <v>302</v>
      </c>
      <c r="B332" s="314">
        <v>21</v>
      </c>
      <c r="C332" s="60"/>
      <c r="D332" s="60"/>
    </row>
    <row r="333" spans="1:4" ht="18.75" customHeight="1" thickBot="1">
      <c r="A333" s="313" t="s">
        <v>946</v>
      </c>
      <c r="B333" s="314">
        <v>2</v>
      </c>
      <c r="C333" s="60"/>
      <c r="D333" s="60"/>
    </row>
    <row r="334" spans="1:4" ht="15.75" thickBot="1">
      <c r="A334" s="209" t="s">
        <v>586</v>
      </c>
      <c r="B334" s="39">
        <f>0+SUM(B331:B333)</f>
        <v>49</v>
      </c>
      <c r="C334" s="60"/>
      <c r="D334" s="60"/>
    </row>
    <row r="337" spans="1:9" ht="13.5" thickBot="1"/>
    <row r="338" spans="1:9" ht="19.5" thickBot="1">
      <c r="A338" s="315" t="s">
        <v>958</v>
      </c>
      <c r="B338" s="63"/>
      <c r="C338" s="257"/>
      <c r="D338" s="257"/>
      <c r="E338" s="257"/>
      <c r="F338" s="257"/>
      <c r="G338" s="60"/>
      <c r="H338" s="60"/>
      <c r="I338" s="60"/>
    </row>
    <row r="339" spans="1:9">
      <c r="A339" s="60"/>
      <c r="B339" s="60"/>
      <c r="C339" s="60"/>
      <c r="D339" s="60"/>
      <c r="E339" s="60"/>
      <c r="F339" s="60"/>
      <c r="G339" s="60"/>
      <c r="H339" s="60"/>
      <c r="I339" s="60"/>
    </row>
    <row r="340" spans="1:9" ht="13.5" thickBot="1">
      <c r="A340" s="60"/>
      <c r="B340" s="60"/>
      <c r="C340" s="60"/>
      <c r="D340" s="60"/>
      <c r="E340" s="60"/>
      <c r="F340" s="60"/>
      <c r="G340" s="60"/>
      <c r="H340" s="60"/>
      <c r="I340" s="60"/>
    </row>
    <row r="341" spans="1:9">
      <c r="A341" s="652" t="s">
        <v>992</v>
      </c>
      <c r="B341" s="939"/>
      <c r="C341" s="939"/>
      <c r="D341" s="939"/>
      <c r="E341" s="942"/>
      <c r="F341" s="60"/>
      <c r="G341" s="60"/>
      <c r="H341" s="60"/>
      <c r="I341" s="60"/>
    </row>
    <row r="342" spans="1:9" ht="13.5" thickBot="1">
      <c r="A342" s="940"/>
      <c r="B342" s="941"/>
      <c r="C342" s="941"/>
      <c r="D342" s="941"/>
      <c r="E342" s="943"/>
      <c r="F342" s="60"/>
      <c r="G342" s="60"/>
      <c r="H342" s="60"/>
      <c r="I342" s="60"/>
    </row>
    <row r="343" spans="1:9" ht="15.75" thickBot="1">
      <c r="A343" s="142" t="s">
        <v>758</v>
      </c>
      <c r="B343" s="316" t="s">
        <v>685</v>
      </c>
      <c r="C343" s="316" t="s">
        <v>686</v>
      </c>
      <c r="D343" s="316" t="s">
        <v>687</v>
      </c>
      <c r="E343" s="317" t="s">
        <v>586</v>
      </c>
      <c r="F343" s="60"/>
      <c r="G343" s="60"/>
      <c r="H343" s="60"/>
      <c r="I343" s="60"/>
    </row>
    <row r="344" spans="1:9" ht="15.75" thickBot="1">
      <c r="A344" s="305" t="s">
        <v>959</v>
      </c>
      <c r="B344" s="42">
        <v>4</v>
      </c>
      <c r="C344" s="42">
        <v>25</v>
      </c>
      <c r="D344" s="42">
        <v>56</v>
      </c>
      <c r="E344" s="130">
        <f t="shared" ref="E344:E349" si="19">0+SUM(B344:D344)</f>
        <v>85</v>
      </c>
      <c r="F344" s="60"/>
      <c r="G344" s="60"/>
      <c r="H344" s="60"/>
      <c r="I344" s="60"/>
    </row>
    <row r="345" spans="1:9" ht="15.75" thickBot="1">
      <c r="A345" s="305" t="s">
        <v>960</v>
      </c>
      <c r="B345" s="42">
        <v>0</v>
      </c>
      <c r="C345" s="42">
        <v>19</v>
      </c>
      <c r="D345" s="42">
        <v>2</v>
      </c>
      <c r="E345" s="130">
        <f t="shared" si="19"/>
        <v>21</v>
      </c>
      <c r="F345" s="60"/>
      <c r="G345" s="60"/>
      <c r="H345" s="60"/>
      <c r="I345" s="60"/>
    </row>
    <row r="346" spans="1:9" ht="15.75" thickBot="1">
      <c r="A346" s="305" t="s">
        <v>961</v>
      </c>
      <c r="B346" s="42">
        <v>38</v>
      </c>
      <c r="C346" s="42">
        <v>34</v>
      </c>
      <c r="D346" s="42">
        <v>8</v>
      </c>
      <c r="E346" s="130">
        <f t="shared" si="19"/>
        <v>80</v>
      </c>
      <c r="F346" s="60"/>
      <c r="G346" s="60"/>
      <c r="H346" s="60"/>
      <c r="I346" s="60"/>
    </row>
    <row r="347" spans="1:9" ht="15.75" thickBot="1">
      <c r="A347" s="305" t="s">
        <v>962</v>
      </c>
      <c r="B347" s="42">
        <v>49</v>
      </c>
      <c r="C347" s="42">
        <v>249</v>
      </c>
      <c r="D347" s="42">
        <v>46</v>
      </c>
      <c r="E347" s="130">
        <f t="shared" si="19"/>
        <v>344</v>
      </c>
      <c r="F347" s="60"/>
      <c r="G347" s="60"/>
      <c r="H347" s="60"/>
      <c r="I347" s="60"/>
    </row>
    <row r="348" spans="1:9" ht="15.75" thickBot="1">
      <c r="A348" s="518" t="s">
        <v>963</v>
      </c>
      <c r="B348" s="167">
        <v>256</v>
      </c>
      <c r="C348" s="167">
        <v>1897</v>
      </c>
      <c r="D348" s="167">
        <v>856</v>
      </c>
      <c r="E348" s="318">
        <f t="shared" si="19"/>
        <v>3009</v>
      </c>
      <c r="F348" s="60"/>
      <c r="G348" s="60"/>
      <c r="H348" s="60"/>
      <c r="I348" s="60"/>
    </row>
    <row r="349" spans="1:9" ht="15.75" thickBot="1">
      <c r="A349" s="438" t="s">
        <v>964</v>
      </c>
      <c r="B349" s="250">
        <v>99</v>
      </c>
      <c r="C349" s="324">
        <v>452</v>
      </c>
      <c r="D349" s="324">
        <v>56</v>
      </c>
      <c r="E349" s="320">
        <f t="shared" si="19"/>
        <v>607</v>
      </c>
      <c r="F349" s="60"/>
      <c r="G349" s="60"/>
      <c r="H349" s="60"/>
      <c r="I349" s="60"/>
    </row>
    <row r="350" spans="1:9" ht="15.75" thickBot="1">
      <c r="A350" s="209" t="s">
        <v>586</v>
      </c>
      <c r="B350" s="39">
        <f>0+SUM(B344:B349)</f>
        <v>446</v>
      </c>
      <c r="C350" s="39">
        <f>0+SUM(C344:C349)</f>
        <v>2676</v>
      </c>
      <c r="D350" s="39">
        <f>0+SUM(D344:D349)</f>
        <v>1024</v>
      </c>
      <c r="E350" s="39">
        <f>0+SUM(E344:E349)</f>
        <v>4146</v>
      </c>
      <c r="F350" s="60"/>
      <c r="G350" s="60"/>
      <c r="H350" s="60"/>
      <c r="I350" s="60"/>
    </row>
    <row r="351" spans="1:9">
      <c r="A351" s="60"/>
      <c r="B351" s="60"/>
      <c r="C351" s="60"/>
      <c r="D351" s="60"/>
      <c r="E351" s="60"/>
      <c r="F351" s="60"/>
      <c r="G351" s="60"/>
      <c r="H351" s="60"/>
      <c r="I351" s="60"/>
    </row>
    <row r="352" spans="1:9" ht="13.5" thickBot="1">
      <c r="A352" s="60"/>
      <c r="B352" s="60"/>
      <c r="C352" s="60"/>
      <c r="D352" s="60"/>
      <c r="E352" s="60"/>
      <c r="F352" s="60"/>
      <c r="G352" s="60"/>
      <c r="H352" s="60"/>
      <c r="I352" s="60"/>
    </row>
    <row r="353" spans="1:10">
      <c r="A353" s="652" t="s">
        <v>993</v>
      </c>
      <c r="B353" s="653"/>
      <c r="C353" s="653"/>
      <c r="D353" s="662"/>
      <c r="E353" s="60"/>
      <c r="F353" s="60"/>
      <c r="G353" s="60"/>
      <c r="H353" s="60"/>
      <c r="I353" s="60"/>
    </row>
    <row r="354" spans="1:10" ht="13.5" thickBot="1">
      <c r="A354" s="656"/>
      <c r="B354" s="702"/>
      <c r="C354" s="702"/>
      <c r="D354" s="687"/>
      <c r="E354" s="60"/>
      <c r="F354" s="60"/>
      <c r="G354" s="60"/>
      <c r="H354" s="60"/>
      <c r="I354" s="60"/>
    </row>
    <row r="355" spans="1:10" ht="15.75" thickBot="1">
      <c r="A355" s="921" t="s">
        <v>965</v>
      </c>
      <c r="B355" s="625" t="s">
        <v>966</v>
      </c>
      <c r="C355" s="626"/>
      <c r="D355" s="627"/>
      <c r="E355" s="60"/>
      <c r="F355" s="60"/>
      <c r="G355" s="60"/>
      <c r="H355" s="60"/>
      <c r="I355" s="60"/>
    </row>
    <row r="356" spans="1:10" ht="15.75" thickBot="1">
      <c r="A356" s="922"/>
      <c r="B356" s="35" t="s">
        <v>967</v>
      </c>
      <c r="C356" s="35" t="s">
        <v>968</v>
      </c>
      <c r="D356" s="35" t="s">
        <v>969</v>
      </c>
      <c r="E356" s="60"/>
      <c r="F356" s="60"/>
      <c r="G356" s="60"/>
      <c r="H356" s="60"/>
      <c r="I356" s="60"/>
    </row>
    <row r="357" spans="1:10" ht="15.75" thickBot="1">
      <c r="A357" s="40" t="s">
        <v>685</v>
      </c>
      <c r="B357" s="42">
        <v>229</v>
      </c>
      <c r="C357" s="42">
        <v>217</v>
      </c>
      <c r="D357" s="42">
        <v>0</v>
      </c>
      <c r="E357" s="60"/>
      <c r="F357" s="60"/>
      <c r="G357" s="60"/>
      <c r="H357" s="60"/>
      <c r="I357" s="60"/>
    </row>
    <row r="358" spans="1:10" ht="15.75" thickBot="1">
      <c r="A358" s="40" t="s">
        <v>686</v>
      </c>
      <c r="B358" s="42">
        <v>2154</v>
      </c>
      <c r="C358" s="42">
        <v>502</v>
      </c>
      <c r="D358" s="42">
        <v>22</v>
      </c>
      <c r="E358" s="60"/>
      <c r="F358" s="60"/>
      <c r="G358" s="60"/>
      <c r="H358" s="60"/>
      <c r="I358" s="60"/>
    </row>
    <row r="359" spans="1:10" ht="15.75" thickBot="1">
      <c r="A359" s="358" t="s">
        <v>687</v>
      </c>
      <c r="B359" s="167">
        <v>391</v>
      </c>
      <c r="C359" s="167">
        <v>9</v>
      </c>
      <c r="D359" s="167">
        <v>621</v>
      </c>
      <c r="E359" s="60"/>
      <c r="F359" s="60"/>
      <c r="G359" s="60"/>
      <c r="H359" s="60"/>
      <c r="I359" s="60"/>
    </row>
    <row r="360" spans="1:10" ht="15.75" thickBot="1">
      <c r="A360" s="519" t="s">
        <v>586</v>
      </c>
      <c r="B360" s="520">
        <f>0+SUM(B356:B359)</f>
        <v>2774</v>
      </c>
      <c r="C360" s="520">
        <f>0+SUM(C356:C359)</f>
        <v>728</v>
      </c>
      <c r="D360" s="505">
        <f>0+SUM(D356:D359)</f>
        <v>643</v>
      </c>
      <c r="E360" s="60"/>
      <c r="F360" s="60"/>
      <c r="G360" s="60"/>
      <c r="H360" s="60"/>
      <c r="I360" s="60"/>
    </row>
    <row r="361" spans="1:10" ht="15">
      <c r="A361" s="405"/>
      <c r="B361" s="411"/>
      <c r="C361" s="411"/>
      <c r="D361" s="411"/>
      <c r="E361" s="60"/>
      <c r="F361" s="60"/>
      <c r="G361" s="60"/>
      <c r="H361" s="60"/>
      <c r="I361" s="60"/>
    </row>
    <row r="362" spans="1:10" ht="13.5" thickBot="1">
      <c r="A362" s="60"/>
      <c r="B362" s="60"/>
      <c r="C362" s="60"/>
      <c r="D362" s="60"/>
      <c r="E362" s="60"/>
      <c r="F362" s="60"/>
      <c r="G362" s="60"/>
      <c r="H362" s="60"/>
      <c r="I362" s="60"/>
    </row>
    <row r="363" spans="1:10" ht="15">
      <c r="A363" s="652" t="s">
        <v>994</v>
      </c>
      <c r="B363" s="653"/>
      <c r="C363" s="653"/>
      <c r="D363" s="653"/>
      <c r="E363" s="653"/>
      <c r="F363" s="653"/>
      <c r="G363" s="653"/>
      <c r="H363" s="653"/>
      <c r="I363" s="662"/>
    </row>
    <row r="364" spans="1:10" ht="15.75" thickBot="1">
      <c r="A364" s="656" t="s">
        <v>957</v>
      </c>
      <c r="B364" s="702"/>
      <c r="C364" s="702"/>
      <c r="D364" s="702"/>
      <c r="E364" s="702"/>
      <c r="F364" s="702"/>
      <c r="G364" s="702"/>
      <c r="H364" s="702"/>
      <c r="I364" s="687"/>
    </row>
    <row r="365" spans="1:10" ht="15.75" thickBot="1">
      <c r="A365" s="322"/>
      <c r="B365" s="625" t="s">
        <v>970</v>
      </c>
      <c r="C365" s="626"/>
      <c r="D365" s="626"/>
      <c r="E365" s="626"/>
      <c r="F365" s="626"/>
      <c r="G365" s="626"/>
      <c r="H365" s="626"/>
      <c r="I365" s="627"/>
    </row>
    <row r="366" spans="1:10" ht="30">
      <c r="A366" s="323" t="s">
        <v>303</v>
      </c>
      <c r="B366" s="917" t="s">
        <v>971</v>
      </c>
      <c r="C366" s="919" t="s">
        <v>972</v>
      </c>
      <c r="D366" s="921" t="s">
        <v>973</v>
      </c>
      <c r="E366" s="921" t="s">
        <v>1112</v>
      </c>
      <c r="F366" s="191" t="s">
        <v>1113</v>
      </c>
      <c r="G366" s="191" t="s">
        <v>1115</v>
      </c>
      <c r="H366" s="191" t="s">
        <v>1117</v>
      </c>
      <c r="I366" s="915" t="s">
        <v>586</v>
      </c>
    </row>
    <row r="367" spans="1:10" ht="15.75" thickBot="1">
      <c r="A367" s="306"/>
      <c r="B367" s="918"/>
      <c r="C367" s="920"/>
      <c r="D367" s="922"/>
      <c r="E367" s="922"/>
      <c r="F367" s="278" t="s">
        <v>1114</v>
      </c>
      <c r="G367" s="278" t="s">
        <v>1116</v>
      </c>
      <c r="H367" s="278" t="s">
        <v>1118</v>
      </c>
      <c r="I367" s="916"/>
    </row>
    <row r="368" spans="1:10" ht="15.75" thickBot="1">
      <c r="A368" s="40" t="s">
        <v>685</v>
      </c>
      <c r="B368" s="210">
        <v>76</v>
      </c>
      <c r="C368" s="42">
        <v>95</v>
      </c>
      <c r="D368" s="42">
        <v>154</v>
      </c>
      <c r="E368" s="42">
        <v>29</v>
      </c>
      <c r="F368" s="42">
        <v>45</v>
      </c>
      <c r="G368" s="210">
        <v>23</v>
      </c>
      <c r="H368" s="42">
        <v>24</v>
      </c>
      <c r="I368" s="130">
        <f>0+SUM(B368:H368)</f>
        <v>446</v>
      </c>
      <c r="J368" s="465" t="str">
        <f>IF(I368=G10,"добро","ПРОВЕРА")</f>
        <v>ПРОВЕРА</v>
      </c>
    </row>
    <row r="369" spans="1:11" ht="15.75" thickBot="1">
      <c r="A369" s="40" t="s">
        <v>686</v>
      </c>
      <c r="B369" s="210">
        <v>253</v>
      </c>
      <c r="C369" s="42">
        <v>453</v>
      </c>
      <c r="D369" s="42">
        <v>652</v>
      </c>
      <c r="E369" s="42">
        <v>256</v>
      </c>
      <c r="F369" s="42">
        <v>798</v>
      </c>
      <c r="G369" s="210">
        <v>112</v>
      </c>
      <c r="H369" s="42">
        <v>152</v>
      </c>
      <c r="I369" s="130">
        <f>0+SUM(B369:H369)</f>
        <v>2676</v>
      </c>
      <c r="J369" s="477" t="str">
        <f>IF(I369=G11,"добро","ПРОВЕРА")</f>
        <v>ПРОВЕРА</v>
      </c>
      <c r="K369" s="478"/>
    </row>
    <row r="370" spans="1:11" ht="15.75" thickBot="1">
      <c r="A370" s="40" t="s">
        <v>687</v>
      </c>
      <c r="B370" s="210">
        <v>292</v>
      </c>
      <c r="C370" s="42">
        <v>358</v>
      </c>
      <c r="D370" s="42">
        <v>245</v>
      </c>
      <c r="E370" s="42">
        <v>26</v>
      </c>
      <c r="F370" s="42">
        <v>24</v>
      </c>
      <c r="G370" s="210">
        <v>54</v>
      </c>
      <c r="H370" s="42">
        <v>25</v>
      </c>
      <c r="I370" s="130">
        <f>0+SUM(B370:H370)</f>
        <v>1024</v>
      </c>
      <c r="J370" s="465" t="str">
        <f>IF(I370=G12,"добро","ПРОВЕРА")</f>
        <v>ПРОВЕРА</v>
      </c>
    </row>
    <row r="371" spans="1:11" ht="15.75" thickBot="1">
      <c r="A371" s="209" t="s">
        <v>586</v>
      </c>
      <c r="B371" s="301">
        <f>0+SUM(B368:B370)</f>
        <v>621</v>
      </c>
      <c r="C371" s="301">
        <f t="shared" ref="C371:I371" si="20">0+SUM(C368:C370)</f>
        <v>906</v>
      </c>
      <c r="D371" s="301">
        <f t="shared" si="20"/>
        <v>1051</v>
      </c>
      <c r="E371" s="301">
        <f t="shared" si="20"/>
        <v>311</v>
      </c>
      <c r="F371" s="301">
        <f t="shared" si="20"/>
        <v>867</v>
      </c>
      <c r="G371" s="301">
        <f t="shared" si="20"/>
        <v>189</v>
      </c>
      <c r="H371" s="301">
        <f t="shared" si="20"/>
        <v>201</v>
      </c>
      <c r="I371" s="301">
        <f t="shared" si="20"/>
        <v>4146</v>
      </c>
    </row>
    <row r="373" spans="1:11" ht="13.5" thickBot="1"/>
    <row r="374" spans="1:11" ht="30.75" thickBot="1">
      <c r="A374" s="134" t="s">
        <v>995</v>
      </c>
      <c r="B374" s="303">
        <v>4</v>
      </c>
      <c r="C374" s="60"/>
      <c r="D374" s="60"/>
      <c r="E374" s="60"/>
    </row>
    <row r="375" spans="1:11">
      <c r="A375" s="60"/>
      <c r="B375" s="60"/>
      <c r="C375" s="60"/>
      <c r="D375" s="60"/>
      <c r="E375" s="60"/>
    </row>
    <row r="376" spans="1:11" ht="13.5" thickBot="1">
      <c r="A376" s="60"/>
      <c r="B376" s="60"/>
      <c r="C376" s="60"/>
      <c r="D376" s="60"/>
      <c r="E376" s="60"/>
    </row>
    <row r="377" spans="1:11">
      <c r="A377" s="652" t="s">
        <v>996</v>
      </c>
      <c r="B377" s="653"/>
      <c r="C377" s="653"/>
      <c r="D377" s="653"/>
      <c r="E377" s="662"/>
    </row>
    <row r="378" spans="1:11" ht="18.75" customHeight="1" thickBot="1">
      <c r="A378" s="686"/>
      <c r="B378" s="702"/>
      <c r="C378" s="702"/>
      <c r="D378" s="702"/>
      <c r="E378" s="687"/>
    </row>
    <row r="379" spans="1:11" ht="15.75" thickBot="1">
      <c r="A379" s="325" t="s">
        <v>1119</v>
      </c>
      <c r="B379" s="626" t="s">
        <v>1120</v>
      </c>
      <c r="C379" s="626"/>
      <c r="D379" s="626"/>
      <c r="E379" s="627"/>
    </row>
    <row r="380" spans="1:11" ht="15.75" thickBot="1">
      <c r="A380" s="249"/>
      <c r="B380" s="35" t="s">
        <v>685</v>
      </c>
      <c r="C380" s="35" t="s">
        <v>686</v>
      </c>
      <c r="D380" s="35" t="s">
        <v>687</v>
      </c>
      <c r="E380" s="137" t="s">
        <v>586</v>
      </c>
    </row>
    <row r="381" spans="1:11" ht="15.75" thickBot="1">
      <c r="A381" s="40" t="s">
        <v>1121</v>
      </c>
      <c r="B381" s="42">
        <v>0</v>
      </c>
      <c r="C381" s="42">
        <v>6</v>
      </c>
      <c r="D381" s="42">
        <v>2</v>
      </c>
      <c r="E381" s="130">
        <f>0+SUM(B381:D381)</f>
        <v>8</v>
      </c>
    </row>
    <row r="382" spans="1:11" ht="15.75" thickBot="1">
      <c r="A382" s="40" t="s">
        <v>1122</v>
      </c>
      <c r="B382" s="42">
        <v>0</v>
      </c>
      <c r="C382" s="42">
        <v>1</v>
      </c>
      <c r="D382" s="42">
        <v>1</v>
      </c>
      <c r="E382" s="130">
        <f>0+SUM(B382:D382)</f>
        <v>2</v>
      </c>
    </row>
    <row r="383" spans="1:11" ht="15.75" thickBot="1">
      <c r="A383" s="209" t="s">
        <v>586</v>
      </c>
      <c r="B383" s="39">
        <f>0+SUM(B381:B382)</f>
        <v>0</v>
      </c>
      <c r="C383" s="39">
        <f>0+SUM(C381:C382)</f>
        <v>7</v>
      </c>
      <c r="D383" s="39">
        <f>0+SUM(D381:D382)</f>
        <v>3</v>
      </c>
      <c r="E383" s="39">
        <f>0+SUM(E381:E382)</f>
        <v>10</v>
      </c>
    </row>
    <row r="384" spans="1:11">
      <c r="A384" s="60"/>
      <c r="B384" s="60"/>
      <c r="C384" s="60"/>
      <c r="D384" s="60"/>
      <c r="E384" s="60"/>
    </row>
    <row r="385" spans="1:8" ht="13.5" thickBot="1">
      <c r="A385" s="60"/>
      <c r="B385" s="60"/>
      <c r="C385" s="60"/>
      <c r="D385" s="60"/>
      <c r="E385" s="60"/>
    </row>
    <row r="386" spans="1:8">
      <c r="A386" s="652" t="s">
        <v>997</v>
      </c>
      <c r="B386" s="653"/>
      <c r="C386" s="653"/>
      <c r="D386" s="653"/>
      <c r="E386" s="662"/>
    </row>
    <row r="387" spans="1:8" ht="17.25" customHeight="1" thickBot="1">
      <c r="A387" s="686"/>
      <c r="B387" s="657"/>
      <c r="C387" s="657"/>
      <c r="D387" s="657"/>
      <c r="E387" s="715"/>
    </row>
    <row r="388" spans="1:8" ht="15.75" thickBot="1">
      <c r="A388" s="724" t="s">
        <v>1125</v>
      </c>
      <c r="B388" s="726" t="s">
        <v>1120</v>
      </c>
      <c r="C388" s="727"/>
      <c r="D388" s="727"/>
      <c r="E388" s="728"/>
    </row>
    <row r="389" spans="1:8" ht="15.75" thickBot="1">
      <c r="A389" s="725"/>
      <c r="B389" s="147" t="s">
        <v>685</v>
      </c>
      <c r="C389" s="147" t="s">
        <v>686</v>
      </c>
      <c r="D389" s="147" t="s">
        <v>687</v>
      </c>
      <c r="E389" s="158" t="s">
        <v>586</v>
      </c>
    </row>
    <row r="390" spans="1:8" ht="15.75" thickBot="1">
      <c r="A390" s="40" t="s">
        <v>1123</v>
      </c>
      <c r="B390" s="42">
        <v>0</v>
      </c>
      <c r="C390" s="42">
        <v>5</v>
      </c>
      <c r="D390" s="42">
        <v>3</v>
      </c>
      <c r="E390" s="130">
        <f>0+SUM(B390:D390)</f>
        <v>8</v>
      </c>
    </row>
    <row r="391" spans="1:8" ht="15.75" thickBot="1">
      <c r="A391" s="40" t="s">
        <v>1124</v>
      </c>
      <c r="B391" s="42">
        <v>0</v>
      </c>
      <c r="C391" s="42">
        <v>2</v>
      </c>
      <c r="D391" s="42">
        <v>0</v>
      </c>
      <c r="E391" s="130">
        <f>0+SUM(B391:D391)</f>
        <v>2</v>
      </c>
    </row>
    <row r="392" spans="1:8" ht="15.75" thickBot="1">
      <c r="A392" s="40" t="s">
        <v>561</v>
      </c>
      <c r="B392" s="42">
        <v>0</v>
      </c>
      <c r="C392" s="42">
        <v>0</v>
      </c>
      <c r="D392" s="42">
        <v>0</v>
      </c>
      <c r="E392" s="130">
        <f>0+SUM(B392:D392)</f>
        <v>0</v>
      </c>
    </row>
    <row r="393" spans="1:8" ht="15.75" thickBot="1">
      <c r="A393" s="209" t="s">
        <v>586</v>
      </c>
      <c r="B393" s="39">
        <f>0+SUM(B390:B392)</f>
        <v>0</v>
      </c>
      <c r="C393" s="39">
        <f>0+SUM(C390:C392)</f>
        <v>7</v>
      </c>
      <c r="D393" s="39">
        <f>0+SUM(D390:D392)</f>
        <v>3</v>
      </c>
      <c r="E393" s="39">
        <f>0+SUM(E390:E392)</f>
        <v>10</v>
      </c>
    </row>
    <row r="395" spans="1:8" ht="13.5" thickBot="1"/>
    <row r="396" spans="1:8" ht="18" customHeight="1">
      <c r="A396" s="652" t="s">
        <v>216</v>
      </c>
      <c r="B396" s="711"/>
      <c r="C396" s="711"/>
      <c r="D396" s="711"/>
      <c r="E396" s="712"/>
      <c r="F396" s="412"/>
      <c r="G396" s="412"/>
      <c r="H396" s="490"/>
    </row>
    <row r="397" spans="1:8" ht="13.5" customHeight="1" thickBot="1">
      <c r="A397" s="663"/>
      <c r="B397" s="713"/>
      <c r="C397" s="713"/>
      <c r="D397" s="713"/>
      <c r="E397" s="664"/>
      <c r="F397" s="412"/>
      <c r="G397" s="412"/>
      <c r="H397" s="491"/>
    </row>
    <row r="398" spans="1:8" ht="15.75" customHeight="1" thickBot="1">
      <c r="A398" s="639" t="s">
        <v>218</v>
      </c>
      <c r="B398" s="625" t="s">
        <v>212</v>
      </c>
      <c r="C398" s="710"/>
      <c r="D398" s="710"/>
      <c r="E398" s="709"/>
      <c r="F398" s="452"/>
      <c r="G398" s="452"/>
      <c r="H398" s="491"/>
    </row>
    <row r="399" spans="1:8" ht="15.75" thickBot="1">
      <c r="A399" s="714"/>
      <c r="B399" s="625" t="s">
        <v>944</v>
      </c>
      <c r="C399" s="709"/>
      <c r="D399" s="625" t="s">
        <v>940</v>
      </c>
      <c r="E399" s="709"/>
      <c r="F399" s="452"/>
      <c r="G399" s="452"/>
      <c r="H399" s="491"/>
    </row>
    <row r="400" spans="1:8" ht="29.25" customHeight="1">
      <c r="A400" s="714"/>
      <c r="B400" s="639" t="s">
        <v>213</v>
      </c>
      <c r="C400" s="487" t="s">
        <v>214</v>
      </c>
      <c r="D400" s="670" t="s">
        <v>213</v>
      </c>
      <c r="E400" s="639" t="s">
        <v>829</v>
      </c>
      <c r="F400" s="452"/>
      <c r="G400" s="452"/>
      <c r="H400" s="491"/>
    </row>
    <row r="401" spans="1:8" ht="15.75" thickBot="1">
      <c r="A401" s="488"/>
      <c r="B401" s="720"/>
      <c r="C401" s="489" t="s">
        <v>215</v>
      </c>
      <c r="D401" s="721"/>
      <c r="E401" s="720"/>
      <c r="F401" s="452"/>
      <c r="G401" s="452"/>
      <c r="H401" s="491"/>
    </row>
    <row r="402" spans="1:8" ht="18" customHeight="1" thickBot="1">
      <c r="A402" s="492" t="s">
        <v>685</v>
      </c>
      <c r="B402" s="493">
        <v>0</v>
      </c>
      <c r="C402" s="493">
        <v>0</v>
      </c>
      <c r="D402" s="494">
        <v>2</v>
      </c>
      <c r="E402" s="495">
        <v>0</v>
      </c>
      <c r="F402" s="412"/>
      <c r="G402" s="412"/>
      <c r="H402" s="491"/>
    </row>
    <row r="403" spans="1:8" ht="21" customHeight="1" thickBot="1">
      <c r="A403" s="492" t="s">
        <v>686</v>
      </c>
      <c r="B403" s="493">
        <v>7</v>
      </c>
      <c r="C403" s="493">
        <v>7</v>
      </c>
      <c r="D403" s="494">
        <v>23</v>
      </c>
      <c r="E403" s="495">
        <v>16</v>
      </c>
      <c r="F403" s="412"/>
      <c r="G403" s="412"/>
      <c r="H403" s="491"/>
    </row>
    <row r="404" spans="1:8" ht="20.25" customHeight="1" thickBot="1">
      <c r="A404" s="492" t="s">
        <v>687</v>
      </c>
      <c r="B404" s="493">
        <v>3</v>
      </c>
      <c r="C404" s="493">
        <v>3</v>
      </c>
      <c r="D404" s="494">
        <v>22</v>
      </c>
      <c r="E404" s="495">
        <v>12</v>
      </c>
      <c r="F404" s="412"/>
      <c r="G404" s="412"/>
      <c r="H404" s="491"/>
    </row>
    <row r="405" spans="1:8" ht="15.75" thickBot="1">
      <c r="A405" s="209" t="s">
        <v>586</v>
      </c>
      <c r="B405" s="39">
        <f>SUM(B402:B404)</f>
        <v>10</v>
      </c>
      <c r="C405" s="39">
        <f>SUM(C402:C404)</f>
        <v>10</v>
      </c>
      <c r="D405" s="39">
        <f>SUM(D402:D404)</f>
        <v>47</v>
      </c>
      <c r="E405" s="39">
        <f>SUM(E402:E404)</f>
        <v>28</v>
      </c>
      <c r="F405" s="412"/>
      <c r="G405" s="412"/>
      <c r="H405" s="412"/>
    </row>
    <row r="407" spans="1:8" ht="13.5" thickBot="1">
      <c r="A407" s="60"/>
      <c r="B407" s="60"/>
      <c r="C407" s="60"/>
      <c r="D407" s="60"/>
      <c r="E407" s="60"/>
      <c r="F407" s="60"/>
      <c r="G407" s="60"/>
      <c r="H407" s="60"/>
    </row>
    <row r="408" spans="1:8" ht="33" customHeight="1" thickBot="1">
      <c r="A408" s="565" t="s">
        <v>217</v>
      </c>
      <c r="B408" s="730"/>
      <c r="C408" s="730"/>
      <c r="D408" s="730"/>
      <c r="E408" s="730"/>
      <c r="F408" s="730"/>
      <c r="G408" s="730"/>
      <c r="H408" s="566"/>
    </row>
    <row r="409" spans="1:8" ht="15" customHeight="1">
      <c r="A409" s="326"/>
      <c r="B409" s="909" t="s">
        <v>173</v>
      </c>
      <c r="C409" s="910"/>
      <c r="D409" s="910"/>
      <c r="E409" s="910"/>
      <c r="F409" s="910"/>
      <c r="G409" s="911"/>
      <c r="H409" s="327" t="s">
        <v>528</v>
      </c>
    </row>
    <row r="410" spans="1:8" ht="15.75" thickBot="1">
      <c r="A410" s="125" t="s">
        <v>937</v>
      </c>
      <c r="B410" s="610" t="s">
        <v>685</v>
      </c>
      <c r="C410" s="912"/>
      <c r="D410" s="610" t="s">
        <v>686</v>
      </c>
      <c r="E410" s="729"/>
      <c r="F410" s="913" t="s">
        <v>687</v>
      </c>
      <c r="G410" s="914"/>
      <c r="H410" s="328"/>
    </row>
    <row r="411" spans="1:8" ht="15.75" thickBot="1">
      <c r="A411" s="298" t="s">
        <v>944</v>
      </c>
      <c r="B411" s="688">
        <v>2</v>
      </c>
      <c r="C411" s="689"/>
      <c r="D411" s="688">
        <v>42</v>
      </c>
      <c r="E411" s="689"/>
      <c r="F411" s="688">
        <v>20</v>
      </c>
      <c r="G411" s="692"/>
      <c r="H411" s="72">
        <f t="shared" ref="H411:H416" si="21">0+SUM(B411:G411)</f>
        <v>64</v>
      </c>
    </row>
    <row r="412" spans="1:8" ht="15.75" thickBot="1">
      <c r="A412" s="52" t="s">
        <v>939</v>
      </c>
      <c r="B412" s="690">
        <v>2</v>
      </c>
      <c r="C412" s="691"/>
      <c r="D412" s="688">
        <v>51</v>
      </c>
      <c r="E412" s="689"/>
      <c r="F412" s="688">
        <v>17</v>
      </c>
      <c r="G412" s="692"/>
      <c r="H412" s="72">
        <f t="shared" si="21"/>
        <v>70</v>
      </c>
    </row>
    <row r="413" spans="1:8" ht="15.75" thickBot="1">
      <c r="A413" s="52" t="s">
        <v>1127</v>
      </c>
      <c r="B413" s="703">
        <v>0</v>
      </c>
      <c r="C413" s="704"/>
      <c r="D413" s="688">
        <v>0</v>
      </c>
      <c r="E413" s="689"/>
      <c r="F413" s="688">
        <v>0</v>
      </c>
      <c r="G413" s="692"/>
      <c r="H413" s="72">
        <f t="shared" si="21"/>
        <v>0</v>
      </c>
    </row>
    <row r="414" spans="1:8" ht="15.75" thickBot="1">
      <c r="A414" s="52" t="s">
        <v>940</v>
      </c>
      <c r="B414" s="705">
        <v>3</v>
      </c>
      <c r="C414" s="706"/>
      <c r="D414" s="688">
        <v>31</v>
      </c>
      <c r="E414" s="689"/>
      <c r="F414" s="688">
        <v>13</v>
      </c>
      <c r="G414" s="692"/>
      <c r="H414" s="72">
        <f t="shared" si="21"/>
        <v>47</v>
      </c>
    </row>
    <row r="415" spans="1:8" ht="15.75" thickBot="1">
      <c r="A415" s="52" t="s">
        <v>941</v>
      </c>
      <c r="B415" s="707">
        <v>0</v>
      </c>
      <c r="C415" s="708"/>
      <c r="D415" s="688">
        <v>0</v>
      </c>
      <c r="E415" s="689"/>
      <c r="F415" s="688">
        <v>0</v>
      </c>
      <c r="G415" s="692"/>
      <c r="H415" s="72">
        <f t="shared" si="21"/>
        <v>0</v>
      </c>
    </row>
    <row r="416" spans="1:8" ht="15.75" thickBot="1">
      <c r="A416" s="299" t="s">
        <v>947</v>
      </c>
      <c r="B416" s="707">
        <v>2</v>
      </c>
      <c r="C416" s="708"/>
      <c r="D416" s="688">
        <v>6</v>
      </c>
      <c r="E416" s="689"/>
      <c r="F416" s="688">
        <v>2</v>
      </c>
      <c r="G416" s="692"/>
      <c r="H416" s="71">
        <f t="shared" si="21"/>
        <v>10</v>
      </c>
    </row>
    <row r="417" spans="1:8" ht="15.75" thickBot="1">
      <c r="A417" s="329" t="s">
        <v>586</v>
      </c>
      <c r="B417" s="722">
        <f>0+SUM(B411:B416)</f>
        <v>9</v>
      </c>
      <c r="C417" s="723"/>
      <c r="D417" s="722">
        <f>0+SUM(D411:D416)</f>
        <v>130</v>
      </c>
      <c r="E417" s="723"/>
      <c r="F417" s="722">
        <f>0+SUM(F411:F416)</f>
        <v>52</v>
      </c>
      <c r="G417" s="723"/>
      <c r="H417" s="330">
        <f>0+SUM(H411:H416)</f>
        <v>191</v>
      </c>
    </row>
    <row r="418" spans="1:8" ht="18" customHeight="1">
      <c r="A418" s="331"/>
      <c r="B418" s="60"/>
      <c r="C418" s="60"/>
      <c r="D418" s="60"/>
      <c r="E418" s="60"/>
      <c r="F418" s="60"/>
      <c r="G418" s="60"/>
      <c r="H418" s="60"/>
    </row>
    <row r="419" spans="1:8" ht="17.25" customHeight="1" thickBot="1">
      <c r="A419" s="60"/>
      <c r="B419" s="60"/>
      <c r="C419" s="60"/>
      <c r="D419" s="60"/>
      <c r="E419" s="60"/>
      <c r="F419" s="60"/>
      <c r="G419" s="60"/>
      <c r="H419" s="60"/>
    </row>
    <row r="420" spans="1:8">
      <c r="A420" s="652" t="s">
        <v>219</v>
      </c>
      <c r="B420" s="653"/>
      <c r="C420" s="653"/>
      <c r="D420" s="653"/>
      <c r="E420" s="662"/>
      <c r="F420" s="60"/>
      <c r="G420" s="60"/>
      <c r="H420" s="60"/>
    </row>
    <row r="421" spans="1:8" ht="13.5" thickBot="1">
      <c r="A421" s="656"/>
      <c r="B421" s="702"/>
      <c r="C421" s="702"/>
      <c r="D421" s="702"/>
      <c r="E421" s="687"/>
      <c r="F421" s="60"/>
      <c r="G421" s="60"/>
      <c r="H421" s="60"/>
    </row>
    <row r="422" spans="1:8" ht="15.75" thickBot="1">
      <c r="A422" s="323"/>
      <c r="B422" s="625" t="s">
        <v>965</v>
      </c>
      <c r="C422" s="626"/>
      <c r="D422" s="626"/>
      <c r="E422" s="627"/>
      <c r="F422" s="60"/>
      <c r="G422" s="60"/>
      <c r="H422" s="60"/>
    </row>
    <row r="423" spans="1:8" ht="15.75" thickBot="1">
      <c r="A423" s="321" t="s">
        <v>185</v>
      </c>
      <c r="B423" s="148" t="s">
        <v>685</v>
      </c>
      <c r="C423" s="35" t="s">
        <v>686</v>
      </c>
      <c r="D423" s="35" t="s">
        <v>687</v>
      </c>
      <c r="E423" s="332" t="s">
        <v>586</v>
      </c>
      <c r="F423" s="60"/>
      <c r="G423" s="60"/>
      <c r="H423" s="60"/>
    </row>
    <row r="424" spans="1:8" ht="15.75" thickBot="1">
      <c r="A424" s="154" t="s">
        <v>948</v>
      </c>
      <c r="B424" s="210">
        <v>2</v>
      </c>
      <c r="C424" s="42">
        <v>21</v>
      </c>
      <c r="D424" s="42">
        <v>0</v>
      </c>
      <c r="E424" s="130">
        <f>0+SUM(B424:D424)</f>
        <v>23</v>
      </c>
      <c r="F424" s="60"/>
      <c r="G424" s="60"/>
      <c r="H424" s="60"/>
    </row>
    <row r="425" spans="1:8" ht="15.75" thickBot="1">
      <c r="A425" s="40" t="s">
        <v>1126</v>
      </c>
      <c r="B425" s="210">
        <v>0</v>
      </c>
      <c r="C425" s="167">
        <v>5</v>
      </c>
      <c r="D425" s="167">
        <v>14</v>
      </c>
      <c r="E425" s="130">
        <f>0+SUM(B425:D425)</f>
        <v>19</v>
      </c>
      <c r="F425" s="60"/>
      <c r="G425" s="60"/>
      <c r="H425" s="60"/>
    </row>
    <row r="426" spans="1:8" ht="15.75" thickBot="1">
      <c r="A426" s="154" t="s">
        <v>949</v>
      </c>
      <c r="B426" s="333">
        <v>0</v>
      </c>
      <c r="C426" s="250">
        <v>4</v>
      </c>
      <c r="D426" s="335">
        <v>3</v>
      </c>
      <c r="E426" s="130">
        <f>0+SUM(B426:D426)</f>
        <v>7</v>
      </c>
      <c r="F426" s="60"/>
      <c r="G426" s="60"/>
      <c r="H426" s="60"/>
    </row>
    <row r="427" spans="1:8" ht="15.75" thickBot="1">
      <c r="A427" s="40" t="s">
        <v>950</v>
      </c>
      <c r="B427" s="333">
        <v>0</v>
      </c>
      <c r="C427" s="250">
        <v>12</v>
      </c>
      <c r="D427" s="194">
        <v>3</v>
      </c>
      <c r="E427" s="130">
        <f>0+SUM(B427:D427)</f>
        <v>15</v>
      </c>
      <c r="F427" s="60"/>
      <c r="G427" s="60"/>
      <c r="H427" s="60"/>
    </row>
    <row r="428" spans="1:8" ht="15.75" thickBot="1">
      <c r="A428" s="209" t="s">
        <v>586</v>
      </c>
      <c r="B428" s="301">
        <f>0+SUM(SUM(B424:B427))</f>
        <v>2</v>
      </c>
      <c r="C428" s="301">
        <f>0+SUM(SUM(C424:C427))</f>
        <v>42</v>
      </c>
      <c r="D428" s="301">
        <f>0+SUM(SUM(D424:D427))</f>
        <v>20</v>
      </c>
      <c r="E428" s="301">
        <f>0+SUM(SUM(E424:E427))</f>
        <v>64</v>
      </c>
      <c r="F428" s="60"/>
      <c r="G428" s="60"/>
      <c r="H428" s="60"/>
    </row>
    <row r="430" spans="1:8" ht="13.5" thickBot="1"/>
    <row r="431" spans="1:8" ht="12.75" customHeight="1">
      <c r="A431" s="652" t="s">
        <v>1083</v>
      </c>
      <c r="B431" s="653"/>
      <c r="C431" s="653"/>
      <c r="D431" s="653"/>
      <c r="E431" s="653"/>
      <c r="F431" s="653"/>
      <c r="G431" s="662"/>
    </row>
    <row r="432" spans="1:8" ht="13.5" customHeight="1" thickBot="1">
      <c r="A432" s="656"/>
      <c r="B432" s="702"/>
      <c r="C432" s="702"/>
      <c r="D432" s="702"/>
      <c r="E432" s="702"/>
      <c r="F432" s="702"/>
      <c r="G432" s="687"/>
    </row>
    <row r="433" spans="1:7" ht="15.75" customHeight="1" thickBot="1">
      <c r="A433" s="138"/>
      <c r="B433" s="625" t="s">
        <v>303</v>
      </c>
      <c r="C433" s="626"/>
      <c r="D433" s="626"/>
      <c r="E433" s="626"/>
      <c r="F433" s="626"/>
      <c r="G433" s="627"/>
    </row>
    <row r="434" spans="1:7" ht="15.75" thickBot="1">
      <c r="A434" s="138" t="s">
        <v>828</v>
      </c>
      <c r="B434" s="625" t="s">
        <v>685</v>
      </c>
      <c r="C434" s="627"/>
      <c r="D434" s="625" t="s">
        <v>686</v>
      </c>
      <c r="E434" s="627"/>
      <c r="F434" s="625" t="s">
        <v>687</v>
      </c>
      <c r="G434" s="627"/>
    </row>
    <row r="435" spans="1:7" ht="30.75" customHeight="1" thickBot="1">
      <c r="A435" s="336"/>
      <c r="B435" s="337" t="s">
        <v>528</v>
      </c>
      <c r="C435" s="337" t="s">
        <v>1128</v>
      </c>
      <c r="D435" s="337" t="s">
        <v>528</v>
      </c>
      <c r="E435" s="337" t="s">
        <v>1128</v>
      </c>
      <c r="F435" s="337" t="s">
        <v>528</v>
      </c>
      <c r="G435" s="337" t="s">
        <v>1128</v>
      </c>
    </row>
    <row r="436" spans="1:7" ht="15.75" thickBot="1">
      <c r="A436" s="338" t="s">
        <v>2</v>
      </c>
      <c r="B436" s="277">
        <v>1</v>
      </c>
      <c r="C436" s="277">
        <v>1</v>
      </c>
      <c r="D436" s="277">
        <v>3</v>
      </c>
      <c r="E436" s="277">
        <v>2</v>
      </c>
      <c r="F436" s="277">
        <v>2</v>
      </c>
      <c r="G436" s="339">
        <v>2</v>
      </c>
    </row>
    <row r="437" spans="1:7" ht="15.75" thickBot="1">
      <c r="A437" s="40" t="s">
        <v>1129</v>
      </c>
      <c r="B437" s="42">
        <v>0</v>
      </c>
      <c r="C437" s="42">
        <v>0</v>
      </c>
      <c r="D437" s="42">
        <v>3</v>
      </c>
      <c r="E437" s="42">
        <v>2</v>
      </c>
      <c r="F437" s="42">
        <v>1</v>
      </c>
      <c r="G437" s="42">
        <v>1</v>
      </c>
    </row>
    <row r="438" spans="1:7" ht="15.75" thickBot="1">
      <c r="A438" s="52" t="s">
        <v>0</v>
      </c>
      <c r="B438" s="42">
        <v>7</v>
      </c>
      <c r="C438" s="42">
        <v>7</v>
      </c>
      <c r="D438" s="42">
        <v>0</v>
      </c>
      <c r="E438" s="42">
        <v>0</v>
      </c>
      <c r="F438" s="42">
        <v>0</v>
      </c>
      <c r="G438" s="42">
        <v>0</v>
      </c>
    </row>
    <row r="439" spans="1:7" ht="15.75" thickBot="1">
      <c r="A439" s="52" t="s">
        <v>1</v>
      </c>
      <c r="B439" s="42">
        <v>0</v>
      </c>
      <c r="C439" s="42">
        <v>0</v>
      </c>
      <c r="D439" s="42">
        <v>56</v>
      </c>
      <c r="E439" s="42">
        <v>54</v>
      </c>
      <c r="F439" s="42">
        <v>130</v>
      </c>
      <c r="G439" s="42">
        <v>126</v>
      </c>
    </row>
    <row r="440" spans="1:7" ht="15.75" thickBot="1">
      <c r="A440" s="52" t="s">
        <v>85</v>
      </c>
      <c r="B440" s="42">
        <v>0</v>
      </c>
      <c r="C440" s="42">
        <v>0</v>
      </c>
      <c r="D440" s="42">
        <v>0</v>
      </c>
      <c r="E440" s="42">
        <v>0</v>
      </c>
      <c r="F440" s="42">
        <v>0</v>
      </c>
      <c r="G440" s="42">
        <v>0</v>
      </c>
    </row>
    <row r="441" spans="1:7" ht="15.75" thickBot="1">
      <c r="A441" s="52" t="s">
        <v>833</v>
      </c>
      <c r="B441" s="42">
        <v>0</v>
      </c>
      <c r="C441" s="42">
        <v>0</v>
      </c>
      <c r="D441" s="42">
        <v>0</v>
      </c>
      <c r="E441" s="42">
        <v>0</v>
      </c>
      <c r="F441" s="42">
        <v>0</v>
      </c>
      <c r="G441" s="42">
        <v>0</v>
      </c>
    </row>
    <row r="442" spans="1:7" ht="15.75" thickBot="1">
      <c r="A442" s="209" t="s">
        <v>586</v>
      </c>
      <c r="B442" s="39">
        <f t="shared" ref="B442:G442" si="22">0+SUM(B436:B441)</f>
        <v>8</v>
      </c>
      <c r="C442" s="39">
        <f t="shared" si="22"/>
        <v>8</v>
      </c>
      <c r="D442" s="39">
        <f t="shared" si="22"/>
        <v>62</v>
      </c>
      <c r="E442" s="39">
        <f t="shared" si="22"/>
        <v>58</v>
      </c>
      <c r="F442" s="39">
        <f t="shared" si="22"/>
        <v>133</v>
      </c>
      <c r="G442" s="39">
        <f t="shared" si="22"/>
        <v>129</v>
      </c>
    </row>
    <row r="443" spans="1:7">
      <c r="A443" s="60"/>
      <c r="B443" s="60"/>
      <c r="C443" s="60"/>
      <c r="D443" s="60"/>
      <c r="E443" s="60"/>
      <c r="F443" s="60"/>
      <c r="G443" s="60"/>
    </row>
    <row r="444" spans="1:7" ht="13.5" thickBot="1">
      <c r="A444" s="60"/>
      <c r="B444" s="60"/>
      <c r="C444" s="60"/>
      <c r="D444" s="60"/>
      <c r="E444" s="60"/>
      <c r="F444" s="60"/>
      <c r="G444" s="60"/>
    </row>
    <row r="445" spans="1:7">
      <c r="A445" s="652" t="s">
        <v>220</v>
      </c>
      <c r="B445" s="653"/>
      <c r="C445" s="653"/>
      <c r="D445" s="653"/>
      <c r="E445" s="662"/>
      <c r="F445" s="60"/>
      <c r="G445" s="60"/>
    </row>
    <row r="446" spans="1:7" ht="13.5" thickBot="1">
      <c r="A446" s="656"/>
      <c r="B446" s="702"/>
      <c r="C446" s="702"/>
      <c r="D446" s="702"/>
      <c r="E446" s="687"/>
      <c r="F446" s="60"/>
      <c r="G446" s="60"/>
    </row>
    <row r="447" spans="1:7" ht="15.75" thickBot="1">
      <c r="A447" s="639" t="s">
        <v>838</v>
      </c>
      <c r="B447" s="625" t="s">
        <v>965</v>
      </c>
      <c r="C447" s="626"/>
      <c r="D447" s="626"/>
      <c r="E447" s="627"/>
      <c r="F447" s="60"/>
      <c r="G447" s="60"/>
    </row>
    <row r="448" spans="1:7" ht="15.75" thickBot="1">
      <c r="A448" s="643"/>
      <c r="B448" s="35" t="s">
        <v>685</v>
      </c>
      <c r="C448" s="35" t="s">
        <v>686</v>
      </c>
      <c r="D448" s="35" t="s">
        <v>687</v>
      </c>
      <c r="E448" s="86" t="s">
        <v>528</v>
      </c>
      <c r="F448" s="60"/>
      <c r="G448" s="60"/>
    </row>
    <row r="449" spans="1:7" ht="22.5" customHeight="1" thickBot="1">
      <c r="A449" s="40" t="s">
        <v>3</v>
      </c>
      <c r="B449" s="42">
        <v>0</v>
      </c>
      <c r="C449" s="42">
        <v>4</v>
      </c>
      <c r="D449" s="42">
        <v>1</v>
      </c>
      <c r="E449" s="130">
        <f>0+SUM(B449:D449)</f>
        <v>5</v>
      </c>
      <c r="F449" s="60"/>
      <c r="G449" s="60"/>
    </row>
    <row r="450" spans="1:7" ht="25.5" customHeight="1" thickBot="1">
      <c r="A450" s="379" t="s">
        <v>4</v>
      </c>
      <c r="B450" s="42">
        <v>0</v>
      </c>
      <c r="C450" s="42">
        <v>11</v>
      </c>
      <c r="D450" s="42">
        <v>1</v>
      </c>
      <c r="E450" s="130">
        <f t="shared" ref="E450:E459" si="23">0+SUM(B450:D450)</f>
        <v>12</v>
      </c>
      <c r="F450" s="60"/>
      <c r="G450" s="60"/>
    </row>
    <row r="451" spans="1:7" ht="27" customHeight="1" thickBot="1">
      <c r="A451" s="379" t="s">
        <v>5</v>
      </c>
      <c r="B451" s="42">
        <v>0</v>
      </c>
      <c r="C451" s="42">
        <v>0</v>
      </c>
      <c r="D451" s="42">
        <v>0</v>
      </c>
      <c r="E451" s="130">
        <f t="shared" si="23"/>
        <v>0</v>
      </c>
      <c r="F451" s="60"/>
      <c r="G451" s="60"/>
    </row>
    <row r="452" spans="1:7" ht="15.75" thickBot="1">
      <c r="A452" s="40" t="s">
        <v>6</v>
      </c>
      <c r="B452" s="42">
        <v>0</v>
      </c>
      <c r="C452" s="42">
        <v>14</v>
      </c>
      <c r="D452" s="42">
        <v>4</v>
      </c>
      <c r="E452" s="130">
        <f t="shared" si="23"/>
        <v>18</v>
      </c>
      <c r="F452" s="60"/>
      <c r="G452" s="60"/>
    </row>
    <row r="453" spans="1:7" ht="15.75" thickBot="1">
      <c r="A453" s="40" t="s">
        <v>7</v>
      </c>
      <c r="B453" s="42">
        <v>0</v>
      </c>
      <c r="C453" s="42">
        <v>4</v>
      </c>
      <c r="D453" s="42">
        <v>2</v>
      </c>
      <c r="E453" s="130">
        <f t="shared" si="23"/>
        <v>6</v>
      </c>
      <c r="F453" s="60"/>
      <c r="G453" s="60"/>
    </row>
    <row r="454" spans="1:7" ht="15.75" thickBot="1">
      <c r="A454" s="40" t="s">
        <v>8</v>
      </c>
      <c r="B454" s="42">
        <v>0</v>
      </c>
      <c r="C454" s="42">
        <v>0</v>
      </c>
      <c r="D454" s="42">
        <v>0</v>
      </c>
      <c r="E454" s="130">
        <f t="shared" si="23"/>
        <v>0</v>
      </c>
      <c r="F454" s="60"/>
      <c r="G454" s="60"/>
    </row>
    <row r="455" spans="1:7" ht="15.75" thickBot="1">
      <c r="A455" s="40" t="s">
        <v>9</v>
      </c>
      <c r="B455" s="42">
        <v>0</v>
      </c>
      <c r="C455" s="42">
        <v>0</v>
      </c>
      <c r="D455" s="42">
        <v>0</v>
      </c>
      <c r="E455" s="130">
        <f t="shared" si="23"/>
        <v>0</v>
      </c>
      <c r="F455" s="60"/>
      <c r="G455" s="60"/>
    </row>
    <row r="456" spans="1:7" ht="15.75" thickBot="1">
      <c r="A456" s="40" t="s">
        <v>10</v>
      </c>
      <c r="B456" s="42">
        <v>0</v>
      </c>
      <c r="C456" s="42">
        <v>14</v>
      </c>
      <c r="D456" s="42">
        <v>116</v>
      </c>
      <c r="E456" s="130">
        <f t="shared" si="23"/>
        <v>130</v>
      </c>
      <c r="F456" s="60"/>
      <c r="G456" s="60"/>
    </row>
    <row r="457" spans="1:7" ht="15.75" thickBot="1">
      <c r="A457" s="40" t="s">
        <v>11</v>
      </c>
      <c r="B457" s="42">
        <v>0</v>
      </c>
      <c r="C457" s="42">
        <v>0</v>
      </c>
      <c r="D457" s="42">
        <v>0</v>
      </c>
      <c r="E457" s="130">
        <f t="shared" si="23"/>
        <v>0</v>
      </c>
      <c r="F457" s="60"/>
      <c r="G457" s="60"/>
    </row>
    <row r="458" spans="1:7" ht="15.75" thickBot="1">
      <c r="A458" s="40" t="s">
        <v>85</v>
      </c>
      <c r="B458" s="42">
        <v>0</v>
      </c>
      <c r="C458" s="42">
        <v>0</v>
      </c>
      <c r="D458" s="42">
        <v>0</v>
      </c>
      <c r="E458" s="130">
        <f t="shared" si="23"/>
        <v>0</v>
      </c>
      <c r="F458" s="60"/>
      <c r="G458" s="60"/>
    </row>
    <row r="459" spans="1:7" ht="15.75" thickBot="1">
      <c r="A459" s="40" t="s">
        <v>12</v>
      </c>
      <c r="B459" s="42">
        <v>0</v>
      </c>
      <c r="C459" s="42">
        <v>0</v>
      </c>
      <c r="D459" s="42">
        <v>0</v>
      </c>
      <c r="E459" s="130">
        <f t="shared" si="23"/>
        <v>0</v>
      </c>
      <c r="F459" s="60"/>
      <c r="G459" s="60"/>
    </row>
    <row r="460" spans="1:7" ht="15.75" thickBot="1">
      <c r="A460" s="209" t="s">
        <v>586</v>
      </c>
      <c r="B460" s="39">
        <f>0+SUM(B449:B459)</f>
        <v>0</v>
      </c>
      <c r="C460" s="39">
        <f>0+SUM(C449:C459)</f>
        <v>47</v>
      </c>
      <c r="D460" s="39">
        <f>0+SUM(D449:D459)</f>
        <v>124</v>
      </c>
      <c r="E460" s="39">
        <f>0+SUM(E449:E459)</f>
        <v>171</v>
      </c>
      <c r="F460" s="60"/>
      <c r="G460" s="60"/>
    </row>
    <row r="462" spans="1:7" ht="13.5" thickBot="1"/>
    <row r="463" spans="1:7">
      <c r="A463" s="652" t="s">
        <v>1084</v>
      </c>
      <c r="B463" s="653"/>
      <c r="C463" s="653"/>
      <c r="D463" s="653"/>
      <c r="E463" s="662"/>
    </row>
    <row r="464" spans="1:7">
      <c r="A464" s="686"/>
      <c r="B464" s="657"/>
      <c r="C464" s="657"/>
      <c r="D464" s="657"/>
      <c r="E464" s="715"/>
    </row>
    <row r="465" spans="1:5" ht="13.5" thickBot="1">
      <c r="A465" s="686"/>
      <c r="B465" s="702"/>
      <c r="C465" s="702"/>
      <c r="D465" s="702"/>
      <c r="E465" s="687"/>
    </row>
    <row r="466" spans="1:5" ht="15">
      <c r="A466" s="192"/>
      <c r="B466" s="693" t="s">
        <v>13</v>
      </c>
      <c r="C466" s="694"/>
      <c r="D466" s="695"/>
      <c r="E466" s="718" t="s">
        <v>14</v>
      </c>
    </row>
    <row r="467" spans="1:5" ht="15">
      <c r="A467" s="193"/>
      <c r="B467" s="696"/>
      <c r="C467" s="697"/>
      <c r="D467" s="698"/>
      <c r="E467" s="883"/>
    </row>
    <row r="468" spans="1:5" ht="15.75" thickBot="1">
      <c r="A468" s="193"/>
      <c r="B468" s="699"/>
      <c r="C468" s="700"/>
      <c r="D468" s="701"/>
      <c r="E468" s="883"/>
    </row>
    <row r="469" spans="1:5" ht="15" customHeight="1">
      <c r="A469" s="522" t="s">
        <v>828</v>
      </c>
      <c r="B469" s="899" t="s">
        <v>944</v>
      </c>
      <c r="C469" s="521" t="s">
        <v>1085</v>
      </c>
      <c r="D469" s="716" t="s">
        <v>945</v>
      </c>
      <c r="E469" s="883"/>
    </row>
    <row r="470" spans="1:5" ht="31.5" customHeight="1" thickBot="1">
      <c r="A470" s="211"/>
      <c r="B470" s="900"/>
      <c r="C470" s="511" t="s">
        <v>938</v>
      </c>
      <c r="D470" s="717"/>
      <c r="E470" s="719"/>
    </row>
    <row r="471" spans="1:5" ht="15.75" thickBot="1">
      <c r="A471" s="379" t="s">
        <v>2</v>
      </c>
      <c r="B471" s="42">
        <v>0</v>
      </c>
      <c r="C471" s="42">
        <v>1</v>
      </c>
      <c r="D471" s="341">
        <v>0</v>
      </c>
      <c r="E471" s="342">
        <v>6</v>
      </c>
    </row>
    <row r="472" spans="1:5" ht="15.75" thickBot="1">
      <c r="A472" s="379" t="s">
        <v>1129</v>
      </c>
      <c r="B472" s="42">
        <v>0</v>
      </c>
      <c r="C472" s="42">
        <v>0</v>
      </c>
      <c r="D472" s="341">
        <v>0</v>
      </c>
      <c r="E472" s="342">
        <v>3</v>
      </c>
    </row>
    <row r="473" spans="1:5" ht="15.75" thickBot="1">
      <c r="A473" s="523" t="s">
        <v>15</v>
      </c>
      <c r="B473" s="42">
        <v>54</v>
      </c>
      <c r="C473" s="42">
        <v>0</v>
      </c>
      <c r="D473" s="341">
        <v>4</v>
      </c>
      <c r="E473" s="342">
        <v>1</v>
      </c>
    </row>
    <row r="474" spans="1:5" ht="15.75" thickBot="1">
      <c r="A474" s="523" t="s">
        <v>16</v>
      </c>
      <c r="B474" s="42">
        <v>0</v>
      </c>
      <c r="C474" s="42">
        <v>0</v>
      </c>
      <c r="D474" s="341">
        <v>0</v>
      </c>
      <c r="E474" s="342">
        <v>0</v>
      </c>
    </row>
    <row r="475" spans="1:5" ht="15.75" thickBot="1">
      <c r="A475" s="523" t="s">
        <v>85</v>
      </c>
      <c r="B475" s="42">
        <v>0</v>
      </c>
      <c r="C475" s="42">
        <v>0</v>
      </c>
      <c r="D475" s="341">
        <v>0</v>
      </c>
      <c r="E475" s="342">
        <v>0</v>
      </c>
    </row>
    <row r="476" spans="1:5" ht="15.75" thickBot="1">
      <c r="A476" s="379" t="s">
        <v>837</v>
      </c>
      <c r="B476" s="42">
        <v>0</v>
      </c>
      <c r="C476" s="42">
        <v>0</v>
      </c>
      <c r="D476" s="341">
        <v>0</v>
      </c>
      <c r="E476" s="342">
        <v>0</v>
      </c>
    </row>
    <row r="477" spans="1:5" ht="15.75" thickBot="1">
      <c r="A477" s="209" t="s">
        <v>586</v>
      </c>
      <c r="B477" s="39">
        <f>0+SUM(B471:B476)</f>
        <v>54</v>
      </c>
      <c r="C477" s="39">
        <f>0+SUM(C471:C476)</f>
        <v>1</v>
      </c>
      <c r="D477" s="39">
        <f>0+SUM(D471:D476)</f>
        <v>4</v>
      </c>
      <c r="E477" s="39">
        <f>0+SUM(E471:E476)</f>
        <v>10</v>
      </c>
    </row>
    <row r="478" spans="1:5">
      <c r="A478" s="60"/>
      <c r="B478" s="60"/>
      <c r="C478" s="60"/>
      <c r="D478" s="60"/>
      <c r="E478" s="60"/>
    </row>
    <row r="479" spans="1:5" ht="13.5" thickBot="1">
      <c r="A479" s="60"/>
      <c r="B479" s="60"/>
      <c r="C479" s="60"/>
      <c r="D479" s="60"/>
      <c r="E479" s="60"/>
    </row>
    <row r="480" spans="1:5" ht="32.25" customHeight="1" thickBot="1">
      <c r="A480" s="613" t="s">
        <v>221</v>
      </c>
      <c r="B480" s="614"/>
      <c r="C480" s="614"/>
      <c r="D480" s="614"/>
      <c r="E480" s="615"/>
    </row>
    <row r="481" spans="1:7" ht="15.75" thickBot="1">
      <c r="A481" s="232"/>
      <c r="B481" s="625" t="s">
        <v>965</v>
      </c>
      <c r="C481" s="626"/>
      <c r="D481" s="626"/>
      <c r="E481" s="627"/>
    </row>
    <row r="482" spans="1:7" ht="15.75" thickBot="1">
      <c r="A482" s="132" t="s">
        <v>843</v>
      </c>
      <c r="B482" s="35" t="s">
        <v>685</v>
      </c>
      <c r="C482" s="35" t="s">
        <v>686</v>
      </c>
      <c r="D482" s="35" t="s">
        <v>687</v>
      </c>
      <c r="E482" s="86" t="s">
        <v>586</v>
      </c>
    </row>
    <row r="483" spans="1:7" ht="15.75" thickBot="1">
      <c r="A483" s="40" t="s">
        <v>17</v>
      </c>
      <c r="B483" s="42">
        <v>0</v>
      </c>
      <c r="C483" s="42">
        <v>0</v>
      </c>
      <c r="D483" s="42">
        <v>6</v>
      </c>
      <c r="E483" s="130">
        <f>0+SUM(B483:D483)</f>
        <v>6</v>
      </c>
    </row>
    <row r="484" spans="1:7" ht="15.75" thickBot="1">
      <c r="A484" s="40" t="s">
        <v>845</v>
      </c>
      <c r="B484" s="42">
        <v>0</v>
      </c>
      <c r="C484" s="42">
        <v>0</v>
      </c>
      <c r="D484" s="42">
        <v>0</v>
      </c>
      <c r="E484" s="130">
        <f t="shared" ref="E484:E491" si="24">0+SUM(B484:D484)</f>
        <v>0</v>
      </c>
    </row>
    <row r="485" spans="1:7" ht="15.75" thickBot="1">
      <c r="A485" s="40" t="s">
        <v>850</v>
      </c>
      <c r="B485" s="42">
        <v>0</v>
      </c>
      <c r="C485" s="42">
        <v>0</v>
      </c>
      <c r="D485" s="42">
        <v>0</v>
      </c>
      <c r="E485" s="130">
        <f t="shared" si="24"/>
        <v>0</v>
      </c>
    </row>
    <row r="486" spans="1:7" ht="15.75" thickBot="1">
      <c r="A486" s="52" t="s">
        <v>851</v>
      </c>
      <c r="B486" s="42">
        <v>0</v>
      </c>
      <c r="C486" s="42">
        <v>0</v>
      </c>
      <c r="D486" s="42">
        <v>0</v>
      </c>
      <c r="E486" s="130">
        <f t="shared" si="24"/>
        <v>0</v>
      </c>
    </row>
    <row r="487" spans="1:7" ht="15.75" thickBot="1">
      <c r="A487" s="52" t="s">
        <v>18</v>
      </c>
      <c r="B487" s="42">
        <v>0</v>
      </c>
      <c r="C487" s="42">
        <v>0</v>
      </c>
      <c r="D487" s="42">
        <v>0</v>
      </c>
      <c r="E487" s="130">
        <f t="shared" si="24"/>
        <v>0</v>
      </c>
    </row>
    <row r="488" spans="1:7" ht="15.75" thickBot="1">
      <c r="A488" s="52" t="s">
        <v>19</v>
      </c>
      <c r="B488" s="42">
        <v>0</v>
      </c>
      <c r="C488" s="42">
        <v>1</v>
      </c>
      <c r="D488" s="42">
        <v>1</v>
      </c>
      <c r="E488" s="130">
        <f t="shared" si="24"/>
        <v>2</v>
      </c>
    </row>
    <row r="489" spans="1:7" ht="15.75" thickBot="1">
      <c r="A489" s="40" t="s">
        <v>852</v>
      </c>
      <c r="B489" s="42">
        <v>0</v>
      </c>
      <c r="C489" s="42">
        <v>2</v>
      </c>
      <c r="D489" s="42">
        <v>0</v>
      </c>
      <c r="E489" s="130">
        <f t="shared" si="24"/>
        <v>2</v>
      </c>
    </row>
    <row r="490" spans="1:7" ht="15.75" thickBot="1">
      <c r="A490" s="52" t="s">
        <v>20</v>
      </c>
      <c r="B490" s="42">
        <v>0</v>
      </c>
      <c r="C490" s="42">
        <v>0</v>
      </c>
      <c r="D490" s="42">
        <v>32</v>
      </c>
      <c r="E490" s="130">
        <f t="shared" si="24"/>
        <v>32</v>
      </c>
    </row>
    <row r="491" spans="1:7" ht="15.75" thickBot="1">
      <c r="A491" s="52" t="s">
        <v>854</v>
      </c>
      <c r="B491" s="42">
        <v>0</v>
      </c>
      <c r="C491" s="42">
        <v>2</v>
      </c>
      <c r="D491" s="42">
        <v>5</v>
      </c>
      <c r="E491" s="130">
        <f t="shared" si="24"/>
        <v>7</v>
      </c>
    </row>
    <row r="492" spans="1:7" ht="15.75" thickBot="1">
      <c r="A492" s="209" t="s">
        <v>586</v>
      </c>
      <c r="B492" s="39">
        <f>0+SUM(B483:B491)</f>
        <v>0</v>
      </c>
      <c r="C492" s="39">
        <f>0+SUM(C483:C491)</f>
        <v>5</v>
      </c>
      <c r="D492" s="39">
        <f>0+SUM(D483:D491)</f>
        <v>44</v>
      </c>
      <c r="E492" s="39">
        <f>0+SUM(E483:E491)</f>
        <v>49</v>
      </c>
    </row>
    <row r="494" spans="1:7" ht="13.5" thickBot="1"/>
    <row r="495" spans="1:7" ht="15">
      <c r="A495" s="887"/>
      <c r="B495" s="888"/>
      <c r="C495" s="888"/>
      <c r="D495" s="888"/>
      <c r="E495" s="888"/>
      <c r="F495" s="888"/>
      <c r="G495" s="889"/>
    </row>
    <row r="496" spans="1:7" ht="15.75" customHeight="1" thickBot="1">
      <c r="A496" s="884" t="s">
        <v>222</v>
      </c>
      <c r="B496" s="885"/>
      <c r="C496" s="885"/>
      <c r="D496" s="885"/>
      <c r="E496" s="885"/>
      <c r="F496" s="885"/>
      <c r="G496" s="886"/>
    </row>
    <row r="497" spans="1:7" ht="15.75" customHeight="1" thickBot="1">
      <c r="A497" s="343"/>
      <c r="B497" s="902" t="s">
        <v>21</v>
      </c>
      <c r="C497" s="903"/>
      <c r="D497" s="903"/>
      <c r="E497" s="903"/>
      <c r="F497" s="903"/>
      <c r="G497" s="904"/>
    </row>
    <row r="498" spans="1:7" ht="15.75" thickBot="1">
      <c r="A498" s="597" t="s">
        <v>22</v>
      </c>
      <c r="B498" s="902" t="s">
        <v>733</v>
      </c>
      <c r="C498" s="903"/>
      <c r="D498" s="904"/>
      <c r="E498" s="902" t="s">
        <v>734</v>
      </c>
      <c r="F498" s="903"/>
      <c r="G498" s="904"/>
    </row>
    <row r="499" spans="1:7" ht="15.75" thickBot="1">
      <c r="A499" s="598"/>
      <c r="B499" s="68" t="s">
        <v>533</v>
      </c>
      <c r="C499" s="68" t="s">
        <v>534</v>
      </c>
      <c r="D499" s="344" t="s">
        <v>528</v>
      </c>
      <c r="E499" s="68" t="s">
        <v>533</v>
      </c>
      <c r="F499" s="68" t="s">
        <v>534</v>
      </c>
      <c r="G499" s="345" t="s">
        <v>528</v>
      </c>
    </row>
    <row r="500" spans="1:7" ht="20.25" customHeight="1" thickBot="1">
      <c r="A500" s="104" t="s">
        <v>23</v>
      </c>
      <c r="B500" s="194">
        <v>503</v>
      </c>
      <c r="C500" s="194">
        <v>521</v>
      </c>
      <c r="D500" s="196">
        <f>0+SUM(B500:C500)</f>
        <v>1024</v>
      </c>
      <c r="E500" s="194">
        <v>859</v>
      </c>
      <c r="F500" s="194">
        <v>912</v>
      </c>
      <c r="G500" s="196">
        <f>0+SUM(E500:F500)</f>
        <v>1771</v>
      </c>
    </row>
    <row r="501" spans="1:7" ht="20.25" customHeight="1" thickBot="1">
      <c r="A501" s="104" t="s">
        <v>24</v>
      </c>
      <c r="B501" s="194">
        <v>56</v>
      </c>
      <c r="C501" s="194">
        <v>62</v>
      </c>
      <c r="D501" s="196">
        <f>0+SUM(B501:C501)</f>
        <v>118</v>
      </c>
      <c r="E501" s="194">
        <v>250</v>
      </c>
      <c r="F501" s="194">
        <v>276</v>
      </c>
      <c r="G501" s="196">
        <f>0+SUM(E501:F501)</f>
        <v>526</v>
      </c>
    </row>
    <row r="502" spans="1:7" ht="25.5" customHeight="1" thickBot="1">
      <c r="A502" s="524" t="s">
        <v>1086</v>
      </c>
      <c r="B502" s="194">
        <v>45</v>
      </c>
      <c r="C502" s="194">
        <v>56</v>
      </c>
      <c r="D502" s="196">
        <f>0+SUM(B502:C502)</f>
        <v>101</v>
      </c>
      <c r="E502" s="194">
        <v>223</v>
      </c>
      <c r="F502" s="194">
        <v>246</v>
      </c>
      <c r="G502" s="196">
        <f>0+SUM(E502:F502)</f>
        <v>469</v>
      </c>
    </row>
    <row r="503" spans="1:7" ht="15.75" thickBot="1">
      <c r="A503" s="209" t="s">
        <v>586</v>
      </c>
      <c r="B503" s="96">
        <f t="shared" ref="B503:G503" si="25">0+SUM(B500:B502)</f>
        <v>604</v>
      </c>
      <c r="C503" s="96">
        <f t="shared" si="25"/>
        <v>639</v>
      </c>
      <c r="D503" s="96">
        <f t="shared" si="25"/>
        <v>1243</v>
      </c>
      <c r="E503" s="96">
        <f t="shared" si="25"/>
        <v>1332</v>
      </c>
      <c r="F503" s="96">
        <f t="shared" si="25"/>
        <v>1434</v>
      </c>
      <c r="G503" s="96">
        <f t="shared" si="25"/>
        <v>2766</v>
      </c>
    </row>
    <row r="504" spans="1:7">
      <c r="A504" s="60"/>
      <c r="B504" s="60"/>
      <c r="C504" s="60"/>
      <c r="D504" s="60"/>
      <c r="E504" s="60"/>
      <c r="F504" s="60"/>
      <c r="G504" s="60"/>
    </row>
    <row r="505" spans="1:7" ht="13.5" thickBot="1">
      <c r="A505" s="60"/>
      <c r="B505" s="60"/>
      <c r="C505" s="60"/>
      <c r="D505" s="60"/>
      <c r="E505" s="60"/>
      <c r="F505" s="60"/>
      <c r="G505" s="60"/>
    </row>
    <row r="506" spans="1:7" ht="18" customHeight="1" thickBot="1">
      <c r="A506" s="905" t="s">
        <v>25</v>
      </c>
      <c r="B506" s="906"/>
      <c r="C506" s="60"/>
      <c r="D506" s="60"/>
      <c r="E506" s="60"/>
      <c r="F506" s="60"/>
      <c r="G506" s="60"/>
    </row>
    <row r="507" spans="1:7" ht="13.5" thickBot="1">
      <c r="A507" s="60"/>
      <c r="B507" s="60"/>
      <c r="C507" s="60"/>
      <c r="D507" s="60"/>
      <c r="E507" s="60"/>
      <c r="F507" s="60"/>
      <c r="G507" s="60"/>
    </row>
    <row r="508" spans="1:7" ht="16.5" thickBot="1">
      <c r="A508" s="525" t="s">
        <v>1087</v>
      </c>
      <c r="B508" s="60"/>
      <c r="C508" s="60"/>
      <c r="D508" s="60"/>
      <c r="E508" s="60"/>
      <c r="F508" s="60"/>
      <c r="G508" s="60"/>
    </row>
    <row r="509" spans="1:7">
      <c r="A509" s="60"/>
      <c r="B509" s="60"/>
      <c r="C509" s="60"/>
      <c r="D509" s="60"/>
      <c r="E509" s="60"/>
      <c r="F509" s="60"/>
      <c r="G509" s="60"/>
    </row>
    <row r="510" spans="1:7" ht="13.5" thickBot="1">
      <c r="A510" s="60"/>
      <c r="B510" s="60"/>
      <c r="C510" s="60"/>
      <c r="D510" s="60"/>
      <c r="E510" s="60"/>
      <c r="F510" s="60"/>
      <c r="G510" s="60"/>
    </row>
    <row r="511" spans="1:7" ht="18.75" customHeight="1" thickBot="1">
      <c r="A511" s="565" t="s">
        <v>223</v>
      </c>
      <c r="B511" s="730"/>
      <c r="C511" s="730"/>
      <c r="D511" s="730"/>
      <c r="E511" s="730"/>
      <c r="F511" s="730"/>
      <c r="G511" s="566"/>
    </row>
    <row r="512" spans="1:7" ht="15.75" thickBot="1">
      <c r="A512" s="346"/>
      <c r="B512" s="635" t="s">
        <v>27</v>
      </c>
      <c r="C512" s="636"/>
      <c r="D512" s="636"/>
      <c r="E512" s="636"/>
      <c r="F512" s="636"/>
      <c r="G512" s="398"/>
    </row>
    <row r="513" spans="1:7" ht="13.5" customHeight="1" thickBot="1">
      <c r="A513" s="847" t="s">
        <v>26</v>
      </c>
      <c r="B513" s="907" t="s">
        <v>767</v>
      </c>
      <c r="C513" s="908"/>
      <c r="D513" s="439"/>
      <c r="E513" s="907" t="s">
        <v>754</v>
      </c>
      <c r="F513" s="908"/>
      <c r="G513" s="439"/>
    </row>
    <row r="514" spans="1:7" ht="15.75" thickBot="1">
      <c r="A514" s="901"/>
      <c r="B514" s="212" t="s">
        <v>676</v>
      </c>
      <c r="C514" s="147" t="s">
        <v>677</v>
      </c>
      <c r="D514" s="347" t="s">
        <v>28</v>
      </c>
      <c r="E514" s="147" t="s">
        <v>676</v>
      </c>
      <c r="F514" s="126" t="s">
        <v>677</v>
      </c>
      <c r="G514" s="347" t="s">
        <v>28</v>
      </c>
    </row>
    <row r="515" spans="1:7" ht="15.75" thickBot="1">
      <c r="A515" s="40" t="s">
        <v>29</v>
      </c>
      <c r="B515" s="42">
        <v>9</v>
      </c>
      <c r="C515" s="42">
        <v>6</v>
      </c>
      <c r="D515" s="196">
        <f>0+SUM(B515:C515)</f>
        <v>15</v>
      </c>
      <c r="E515" s="42">
        <v>11</v>
      </c>
      <c r="F515" s="42">
        <v>9</v>
      </c>
      <c r="G515" s="196">
        <f>0+SUM(E515:F515)</f>
        <v>20</v>
      </c>
    </row>
    <row r="516" spans="1:7" ht="15.75" thickBot="1">
      <c r="A516" s="40" t="s">
        <v>30</v>
      </c>
      <c r="B516" s="42">
        <v>10</v>
      </c>
      <c r="C516" s="42">
        <v>3</v>
      </c>
      <c r="D516" s="196">
        <f>0+SUM(B516:C516)</f>
        <v>13</v>
      </c>
      <c r="E516" s="42">
        <v>149</v>
      </c>
      <c r="F516" s="42">
        <v>59</v>
      </c>
      <c r="G516" s="196">
        <f>0+SUM(E516:F516)</f>
        <v>208</v>
      </c>
    </row>
    <row r="517" spans="1:7" ht="15.75" thickBot="1">
      <c r="A517" s="209" t="s">
        <v>586</v>
      </c>
      <c r="B517" s="96">
        <f t="shared" ref="B517:G517" si="26">0+SUM(B515:B516)</f>
        <v>19</v>
      </c>
      <c r="C517" s="96">
        <f t="shared" si="26"/>
        <v>9</v>
      </c>
      <c r="D517" s="96">
        <f t="shared" si="26"/>
        <v>28</v>
      </c>
      <c r="E517" s="96">
        <f t="shared" si="26"/>
        <v>160</v>
      </c>
      <c r="F517" s="96">
        <f t="shared" si="26"/>
        <v>68</v>
      </c>
      <c r="G517" s="96">
        <f t="shared" si="26"/>
        <v>228</v>
      </c>
    </row>
    <row r="518" spans="1:7">
      <c r="A518" s="60"/>
      <c r="B518" s="60"/>
      <c r="C518" s="60"/>
      <c r="D518" s="60"/>
      <c r="E518" s="60"/>
      <c r="F518" s="60"/>
      <c r="G518" s="60"/>
    </row>
    <row r="519" spans="1:7" ht="13.5" thickBot="1">
      <c r="A519" s="60"/>
      <c r="B519" s="60"/>
      <c r="C519" s="60"/>
      <c r="D519" s="60"/>
      <c r="E519" s="60"/>
      <c r="F519" s="60"/>
      <c r="G519" s="60"/>
    </row>
    <row r="520" spans="1:7" ht="36" customHeight="1" thickBot="1">
      <c r="A520" s="565" t="s">
        <v>224</v>
      </c>
      <c r="B520" s="566"/>
      <c r="C520" s="257"/>
      <c r="D520" s="60"/>
      <c r="E520" s="60"/>
      <c r="F520" s="60"/>
      <c r="G520" s="60"/>
    </row>
    <row r="521" spans="1:7" ht="45.75" thickBot="1">
      <c r="A521" s="132" t="s">
        <v>26</v>
      </c>
      <c r="B521" s="140" t="s">
        <v>31</v>
      </c>
      <c r="C521" s="60"/>
      <c r="D521" s="60"/>
      <c r="E521" s="60"/>
      <c r="F521" s="60"/>
      <c r="G521" s="60"/>
    </row>
    <row r="522" spans="1:7" ht="21" customHeight="1" thickBot="1">
      <c r="A522" s="275" t="s">
        <v>29</v>
      </c>
      <c r="B522" s="42">
        <v>4</v>
      </c>
      <c r="C522" s="60"/>
      <c r="D522" s="60"/>
      <c r="E522" s="60"/>
      <c r="F522" s="60"/>
      <c r="G522" s="60"/>
    </row>
    <row r="523" spans="1:7" ht="20.25" customHeight="1" thickBot="1">
      <c r="A523" s="275" t="s">
        <v>30</v>
      </c>
      <c r="B523" s="167">
        <v>32</v>
      </c>
      <c r="C523" s="60"/>
      <c r="D523" s="60"/>
      <c r="E523" s="60"/>
      <c r="F523" s="60"/>
      <c r="G523" s="60"/>
    </row>
    <row r="524" spans="1:7" ht="20.25" customHeight="1" thickBot="1">
      <c r="A524" s="526" t="s">
        <v>951</v>
      </c>
      <c r="B524" s="349">
        <v>2</v>
      </c>
      <c r="C524" s="60"/>
      <c r="D524" s="60"/>
      <c r="E524" s="60"/>
      <c r="F524" s="60"/>
      <c r="G524" s="60"/>
    </row>
    <row r="525" spans="1:7" ht="20.25" customHeight="1" thickBot="1">
      <c r="A525" s="209" t="s">
        <v>586</v>
      </c>
      <c r="B525" s="39">
        <f>0+SUM(B522:B524)</f>
        <v>38</v>
      </c>
      <c r="C525" s="60"/>
      <c r="D525" s="60"/>
      <c r="E525" s="60"/>
      <c r="F525" s="60"/>
      <c r="G525" s="60"/>
    </row>
    <row r="527" spans="1:7" ht="13.5" thickBot="1"/>
    <row r="528" spans="1:7" ht="13.5" thickTop="1">
      <c r="A528" s="893" t="s">
        <v>1088</v>
      </c>
      <c r="B528" s="894"/>
      <c r="C528" s="895"/>
    </row>
    <row r="529" spans="1:3" ht="20.25" customHeight="1" thickBot="1">
      <c r="A529" s="896"/>
      <c r="B529" s="897"/>
      <c r="C529" s="898"/>
    </row>
    <row r="530" spans="1:3" ht="61.5" customHeight="1" thickTop="1" thickBot="1">
      <c r="A530" s="125" t="s">
        <v>998</v>
      </c>
      <c r="B530" s="440" t="s">
        <v>1089</v>
      </c>
      <c r="C530" s="441" t="s">
        <v>1090</v>
      </c>
    </row>
    <row r="531" spans="1:3" ht="15.75" thickBot="1">
      <c r="A531" s="40" t="s">
        <v>33</v>
      </c>
      <c r="B531" s="352">
        <v>2</v>
      </c>
      <c r="C531" s="353">
        <v>0</v>
      </c>
    </row>
    <row r="532" spans="1:3" ht="15.75" thickBot="1">
      <c r="A532" s="40" t="s">
        <v>34</v>
      </c>
      <c r="B532" s="42">
        <v>0</v>
      </c>
      <c r="C532" s="42">
        <v>0</v>
      </c>
    </row>
    <row r="533" spans="1:3" ht="15.75" thickBot="1">
      <c r="A533" s="40" t="s">
        <v>35</v>
      </c>
      <c r="B533" s="42">
        <v>0</v>
      </c>
      <c r="C533" s="42">
        <v>0</v>
      </c>
    </row>
    <row r="534" spans="1:3" ht="15.75" thickBot="1">
      <c r="A534" s="40" t="s">
        <v>36</v>
      </c>
      <c r="B534" s="42">
        <v>0</v>
      </c>
      <c r="C534" s="42">
        <v>0</v>
      </c>
    </row>
    <row r="535" spans="1:3" ht="45.75" thickBot="1">
      <c r="A535" s="40" t="s">
        <v>37</v>
      </c>
      <c r="B535" s="42">
        <v>0</v>
      </c>
      <c r="C535" s="42">
        <v>0</v>
      </c>
    </row>
    <row r="536" spans="1:3" ht="15.75" thickBot="1">
      <c r="A536" s="40" t="s">
        <v>38</v>
      </c>
      <c r="B536" s="167">
        <v>3</v>
      </c>
      <c r="C536" s="167">
        <v>0</v>
      </c>
    </row>
    <row r="537" spans="1:3" ht="45.75" thickBot="1">
      <c r="A537" s="351" t="s">
        <v>39</v>
      </c>
      <c r="B537" s="354">
        <v>2</v>
      </c>
      <c r="C537" s="207">
        <v>0</v>
      </c>
    </row>
    <row r="538" spans="1:3" ht="45.75" thickBot="1">
      <c r="A538" s="154" t="s">
        <v>41</v>
      </c>
      <c r="B538" s="303">
        <v>0</v>
      </c>
      <c r="C538" s="303">
        <v>0</v>
      </c>
    </row>
    <row r="539" spans="1:3" ht="45.75" thickBot="1">
      <c r="A539" s="40" t="s">
        <v>42</v>
      </c>
      <c r="B539" s="42">
        <v>0</v>
      </c>
      <c r="C539" s="42">
        <v>0</v>
      </c>
    </row>
    <row r="540" spans="1:3" ht="15.75" thickBot="1">
      <c r="A540" s="209" t="s">
        <v>586</v>
      </c>
      <c r="B540" s="39">
        <f>0+SUM(B531:B539)</f>
        <v>7</v>
      </c>
      <c r="C540" s="39">
        <f>0+SUM(C531:C539)</f>
        <v>0</v>
      </c>
    </row>
    <row r="542" spans="1:3" ht="13.5" thickBot="1"/>
    <row r="543" spans="1:3">
      <c r="A543" s="622" t="s">
        <v>1091</v>
      </c>
      <c r="B543" s="623"/>
      <c r="C543" s="624"/>
    </row>
    <row r="544" spans="1:3" ht="19.5" customHeight="1" thickBot="1">
      <c r="A544" s="890"/>
      <c r="B544" s="891"/>
      <c r="C544" s="892"/>
    </row>
    <row r="545" spans="1:3" ht="78.75" customHeight="1" thickBot="1">
      <c r="A545" s="142" t="s">
        <v>1093</v>
      </c>
      <c r="B545" s="527" t="s">
        <v>1092</v>
      </c>
      <c r="C545" s="528" t="s">
        <v>1094</v>
      </c>
    </row>
    <row r="546" spans="1:3" ht="31.5" customHeight="1" thickBot="1">
      <c r="A546" s="40" t="s">
        <v>44</v>
      </c>
      <c r="B546" s="42">
        <v>38</v>
      </c>
      <c r="C546" s="42">
        <v>0</v>
      </c>
    </row>
    <row r="547" spans="1:3" ht="21" customHeight="1" thickBot="1">
      <c r="A547" s="40" t="s">
        <v>45</v>
      </c>
      <c r="B547" s="42">
        <v>0</v>
      </c>
      <c r="C547" s="42">
        <v>0</v>
      </c>
    </row>
    <row r="548" spans="1:3" ht="20.25" customHeight="1" thickBot="1">
      <c r="A548" s="40" t="s">
        <v>46</v>
      </c>
      <c r="B548" s="42">
        <v>29</v>
      </c>
      <c r="C548" s="42">
        <v>9</v>
      </c>
    </row>
    <row r="549" spans="1:3" ht="36" customHeight="1" thickBot="1">
      <c r="A549" s="40" t="s">
        <v>47</v>
      </c>
      <c r="B549" s="42">
        <v>0</v>
      </c>
      <c r="C549" s="42">
        <v>0</v>
      </c>
    </row>
    <row r="550" spans="1:3" ht="15.75" thickBot="1">
      <c r="A550" s="209" t="s">
        <v>586</v>
      </c>
      <c r="B550" s="39">
        <f>0+SUM(B546:B549)</f>
        <v>67</v>
      </c>
      <c r="C550" s="39">
        <f>0+SUM(C546:C549)</f>
        <v>9</v>
      </c>
    </row>
    <row r="551" spans="1:3">
      <c r="A551" s="60"/>
      <c r="B551" s="60"/>
      <c r="C551" s="60"/>
    </row>
    <row r="552" spans="1:3" ht="13.5" thickBot="1">
      <c r="A552" s="60"/>
      <c r="B552" s="60"/>
      <c r="C552" s="60"/>
    </row>
    <row r="553" spans="1:3">
      <c r="A553" s="622" t="s">
        <v>225</v>
      </c>
      <c r="B553" s="623"/>
      <c r="C553" s="624"/>
    </row>
    <row r="554" spans="1:3" ht="21.75" customHeight="1" thickBot="1">
      <c r="A554" s="890"/>
      <c r="B554" s="891"/>
      <c r="C554" s="892"/>
    </row>
    <row r="555" spans="1:3" ht="29.25" customHeight="1" thickBot="1">
      <c r="A555" s="142" t="s">
        <v>48</v>
      </c>
      <c r="B555" s="233" t="s">
        <v>771</v>
      </c>
      <c r="C555" s="441" t="s">
        <v>40</v>
      </c>
    </row>
    <row r="556" spans="1:3" ht="15.75" thickBot="1">
      <c r="A556" s="40" t="s">
        <v>49</v>
      </c>
      <c r="B556" s="42">
        <v>1</v>
      </c>
      <c r="C556" s="42"/>
    </row>
    <row r="557" spans="1:3" ht="15.75" thickBot="1">
      <c r="A557" s="40" t="s">
        <v>50</v>
      </c>
      <c r="B557" s="42">
        <v>0</v>
      </c>
      <c r="C557" s="42">
        <v>1</v>
      </c>
    </row>
    <row r="558" spans="1:3" ht="15.75" thickBot="1">
      <c r="A558" s="40" t="s">
        <v>70</v>
      </c>
      <c r="B558" s="42">
        <v>0</v>
      </c>
      <c r="C558" s="42">
        <v>0</v>
      </c>
    </row>
    <row r="559" spans="1:3" ht="15.75" thickBot="1">
      <c r="A559" s="209" t="s">
        <v>586</v>
      </c>
      <c r="B559" s="39">
        <f>0+SUM(B556:B558)</f>
        <v>1</v>
      </c>
      <c r="C559" s="39">
        <f>0+SUM(C556:C558)</f>
        <v>1</v>
      </c>
    </row>
    <row r="561" spans="1:6" ht="13.5" thickBot="1"/>
    <row r="562" spans="1:6" ht="34.5" customHeight="1" thickBot="1">
      <c r="A562" s="880" t="s">
        <v>226</v>
      </c>
      <c r="B562" s="881"/>
      <c r="C562" s="882"/>
      <c r="D562" s="60"/>
      <c r="E562" s="60"/>
      <c r="F562" s="60"/>
    </row>
    <row r="563" spans="1:6" ht="26.25" customHeight="1" thickBot="1">
      <c r="A563" s="529"/>
      <c r="B563" s="506" t="s">
        <v>1095</v>
      </c>
      <c r="C563" s="441" t="s">
        <v>40</v>
      </c>
      <c r="D563" s="60"/>
      <c r="E563" s="60"/>
      <c r="F563" s="60"/>
    </row>
    <row r="564" spans="1:6" ht="30.75" thickBot="1">
      <c r="A564" s="355" t="s">
        <v>71</v>
      </c>
      <c r="B564" s="194">
        <v>0</v>
      </c>
      <c r="C564" s="314">
        <v>0</v>
      </c>
      <c r="D564" s="60"/>
      <c r="E564" s="60"/>
      <c r="F564" s="60"/>
    </row>
    <row r="565" spans="1:6" ht="30.75" thickBot="1">
      <c r="A565" s="100" t="s">
        <v>72</v>
      </c>
      <c r="B565" s="210">
        <v>0</v>
      </c>
      <c r="C565" s="42">
        <v>0</v>
      </c>
      <c r="D565" s="60"/>
      <c r="E565" s="60"/>
      <c r="F565" s="60"/>
    </row>
    <row r="566" spans="1:6">
      <c r="A566" s="60"/>
      <c r="B566" s="60"/>
      <c r="C566" s="60"/>
      <c r="D566" s="60"/>
      <c r="E566" s="60"/>
      <c r="F566" s="60"/>
    </row>
    <row r="567" spans="1:6" ht="13.5" thickBot="1">
      <c r="A567" s="60"/>
      <c r="B567" s="60"/>
      <c r="C567" s="60"/>
      <c r="D567" s="60"/>
      <c r="E567" s="60"/>
      <c r="F567" s="60"/>
    </row>
    <row r="568" spans="1:6" ht="15.75" thickBot="1">
      <c r="A568" s="622" t="s">
        <v>227</v>
      </c>
      <c r="B568" s="623"/>
      <c r="C568" s="624"/>
      <c r="D568" s="60"/>
      <c r="E568" s="60"/>
      <c r="F568" s="60"/>
    </row>
    <row r="569" spans="1:6" ht="33.75" customHeight="1" thickBot="1">
      <c r="A569" s="142" t="s">
        <v>73</v>
      </c>
      <c r="B569" s="233" t="s">
        <v>74</v>
      </c>
      <c r="C569" s="442" t="s">
        <v>40</v>
      </c>
      <c r="D569" s="356"/>
      <c r="E569" s="60"/>
      <c r="F569" s="60"/>
    </row>
    <row r="570" spans="1:6" ht="18" customHeight="1" thickBot="1">
      <c r="A570" s="40" t="s">
        <v>32</v>
      </c>
      <c r="B570" s="42">
        <v>6</v>
      </c>
      <c r="C570" s="42">
        <v>0</v>
      </c>
      <c r="D570" s="60"/>
      <c r="E570" s="60"/>
      <c r="F570" s="60"/>
    </row>
    <row r="571" spans="1:6" ht="18.75" customHeight="1" thickBot="1">
      <c r="A571" s="40" t="s">
        <v>43</v>
      </c>
      <c r="B571" s="42">
        <v>12</v>
      </c>
      <c r="C571" s="42">
        <v>6</v>
      </c>
      <c r="D571" s="60"/>
      <c r="E571" s="60"/>
      <c r="F571" s="60"/>
    </row>
    <row r="572" spans="1:6" ht="15.75" thickBot="1">
      <c r="A572" s="40" t="s">
        <v>48</v>
      </c>
      <c r="B572" s="42">
        <v>0</v>
      </c>
      <c r="C572" s="42">
        <v>1</v>
      </c>
      <c r="D572" s="60"/>
      <c r="E572" s="60"/>
      <c r="F572" s="60"/>
    </row>
    <row r="573" spans="1:6" ht="15.75" thickBot="1">
      <c r="A573" s="209" t="s">
        <v>586</v>
      </c>
      <c r="B573" s="39">
        <f>0+SUM(B570:B572)</f>
        <v>18</v>
      </c>
      <c r="C573" s="39">
        <f>0+SUM(C570:C572)</f>
        <v>7</v>
      </c>
      <c r="D573" s="60"/>
      <c r="E573" s="60"/>
      <c r="F573" s="60"/>
    </row>
    <row r="574" spans="1:6">
      <c r="A574" s="60"/>
      <c r="B574" s="60"/>
      <c r="C574" s="60"/>
      <c r="D574" s="60"/>
      <c r="E574" s="60"/>
      <c r="F574" s="60"/>
    </row>
    <row r="575" spans="1:6" ht="13.5" thickBot="1">
      <c r="A575" s="60"/>
      <c r="B575" s="60"/>
      <c r="C575" s="60"/>
      <c r="D575" s="60"/>
      <c r="E575" s="60"/>
      <c r="F575" s="60"/>
    </row>
    <row r="576" spans="1:6" ht="16.5" thickBot="1">
      <c r="A576" s="133" t="s">
        <v>888</v>
      </c>
      <c r="B576" s="60"/>
      <c r="C576" s="60"/>
      <c r="D576" s="60"/>
      <c r="E576" s="60"/>
      <c r="F576" s="60"/>
    </row>
    <row r="577" spans="1:10">
      <c r="A577" s="60"/>
      <c r="B577" s="60"/>
      <c r="C577" s="60"/>
      <c r="D577" s="60"/>
      <c r="E577" s="60"/>
      <c r="F577" s="60"/>
    </row>
    <row r="578" spans="1:10" ht="13.5" thickBot="1">
      <c r="A578" s="60"/>
      <c r="B578" s="60"/>
      <c r="C578" s="60"/>
      <c r="D578" s="60"/>
      <c r="E578" s="60"/>
      <c r="F578" s="60"/>
    </row>
    <row r="579" spans="1:10" ht="12.75" customHeight="1">
      <c r="A579" s="622" t="s">
        <v>228</v>
      </c>
      <c r="B579" s="623"/>
      <c r="C579" s="623"/>
      <c r="D579" s="623"/>
      <c r="E579" s="623"/>
      <c r="F579" s="624"/>
    </row>
    <row r="580" spans="1:10" ht="13.5" customHeight="1" thickBot="1">
      <c r="A580" s="619"/>
      <c r="B580" s="620"/>
      <c r="C580" s="620"/>
      <c r="D580" s="620"/>
      <c r="E580" s="620"/>
      <c r="F580" s="621"/>
    </row>
    <row r="581" spans="1:10" ht="15.75" customHeight="1" thickBot="1">
      <c r="A581" s="639" t="s">
        <v>75</v>
      </c>
      <c r="B581" s="625" t="s">
        <v>76</v>
      </c>
      <c r="C581" s="626"/>
      <c r="D581" s="626"/>
      <c r="E581" s="626"/>
      <c r="F581" s="627"/>
    </row>
    <row r="582" spans="1:10" ht="15.75" thickBot="1">
      <c r="A582" s="643"/>
      <c r="B582" s="35" t="s">
        <v>684</v>
      </c>
      <c r="C582" s="35" t="s">
        <v>685</v>
      </c>
      <c r="D582" s="35" t="s">
        <v>686</v>
      </c>
      <c r="E582" s="35" t="s">
        <v>687</v>
      </c>
      <c r="F582" s="35" t="s">
        <v>528</v>
      </c>
    </row>
    <row r="583" spans="1:10" ht="15.75" thickBot="1">
      <c r="A583" s="357">
        <v>29</v>
      </c>
      <c r="B583" s="342">
        <v>12</v>
      </c>
      <c r="C583" s="342">
        <v>4</v>
      </c>
      <c r="D583" s="342">
        <v>19</v>
      </c>
      <c r="E583" s="342">
        <v>1</v>
      </c>
      <c r="F583" s="130">
        <f>0+SUM(B583:E583)</f>
        <v>36</v>
      </c>
    </row>
    <row r="585" spans="1:10" ht="13.5" thickBot="1"/>
    <row r="586" spans="1:10" ht="12.75" customHeight="1">
      <c r="A586" s="652" t="s">
        <v>241</v>
      </c>
      <c r="B586" s="653"/>
      <c r="C586" s="653"/>
      <c r="D586" s="653"/>
      <c r="E586" s="653"/>
      <c r="F586" s="653"/>
      <c r="G586" s="654"/>
      <c r="H586" s="654"/>
      <c r="I586" s="654"/>
      <c r="J586" s="655"/>
    </row>
    <row r="587" spans="1:10" ht="13.5" customHeight="1" thickBot="1">
      <c r="A587" s="656"/>
      <c r="B587" s="657"/>
      <c r="C587" s="657"/>
      <c r="D587" s="657"/>
      <c r="E587" s="657"/>
      <c r="F587" s="657"/>
      <c r="G587" s="658"/>
      <c r="H587" s="658"/>
      <c r="I587" s="658"/>
      <c r="J587" s="659"/>
    </row>
    <row r="588" spans="1:10" ht="15.75" thickBot="1">
      <c r="A588" s="628" t="s">
        <v>242</v>
      </c>
      <c r="B588" s="635" t="s">
        <v>76</v>
      </c>
      <c r="C588" s="636"/>
      <c r="D588" s="636"/>
      <c r="E588" s="636"/>
      <c r="F588" s="617"/>
      <c r="G588" s="617"/>
      <c r="H588" s="617"/>
      <c r="I588" s="617"/>
      <c r="J588" s="607"/>
    </row>
    <row r="589" spans="1:10" ht="13.5" thickBot="1">
      <c r="A589" s="629"/>
      <c r="B589" s="569" t="s">
        <v>684</v>
      </c>
      <c r="C589" s="632"/>
      <c r="D589" s="569" t="s">
        <v>685</v>
      </c>
      <c r="E589" s="631"/>
      <c r="F589" s="633" t="s">
        <v>686</v>
      </c>
      <c r="G589" s="634"/>
      <c r="H589" s="637" t="s">
        <v>687</v>
      </c>
      <c r="I589" s="638"/>
      <c r="J589" s="650" t="s">
        <v>586</v>
      </c>
    </row>
    <row r="590" spans="1:10" ht="15.75" thickBot="1">
      <c r="A590" s="630"/>
      <c r="B590" s="35" t="s">
        <v>533</v>
      </c>
      <c r="C590" s="35" t="s">
        <v>534</v>
      </c>
      <c r="D590" s="144" t="s">
        <v>533</v>
      </c>
      <c r="E590" s="229" t="s">
        <v>534</v>
      </c>
      <c r="F590" s="229" t="s">
        <v>533</v>
      </c>
      <c r="G590" s="445" t="s">
        <v>534</v>
      </c>
      <c r="H590" s="229" t="s">
        <v>533</v>
      </c>
      <c r="I590" s="445" t="s">
        <v>534</v>
      </c>
      <c r="J590" s="651"/>
    </row>
    <row r="591" spans="1:10" ht="15.75" thickBot="1">
      <c r="A591" s="40" t="s">
        <v>92</v>
      </c>
      <c r="B591" s="42">
        <v>1</v>
      </c>
      <c r="C591" s="42">
        <v>1</v>
      </c>
      <c r="D591" s="42">
        <v>1</v>
      </c>
      <c r="E591" s="210">
        <v>1</v>
      </c>
      <c r="F591" s="342">
        <v>0</v>
      </c>
      <c r="G591" s="443">
        <v>17</v>
      </c>
      <c r="H591" s="342">
        <v>0</v>
      </c>
      <c r="I591" s="443">
        <v>1</v>
      </c>
      <c r="J591" s="361">
        <f>SUM(SUM(B591:I591))</f>
        <v>22</v>
      </c>
    </row>
    <row r="592" spans="1:10" ht="15.75" thickBot="1">
      <c r="A592" s="40" t="s">
        <v>93</v>
      </c>
      <c r="B592" s="42">
        <v>2</v>
      </c>
      <c r="C592" s="42">
        <v>2</v>
      </c>
      <c r="D592" s="42">
        <v>0</v>
      </c>
      <c r="E592" s="206">
        <v>0</v>
      </c>
      <c r="F592" s="342">
        <v>0</v>
      </c>
      <c r="G592" s="443">
        <v>0</v>
      </c>
      <c r="H592" s="342">
        <v>0</v>
      </c>
      <c r="I592" s="443">
        <v>0</v>
      </c>
      <c r="J592" s="361">
        <f>SUM(SUM(B592:I592))</f>
        <v>4</v>
      </c>
    </row>
    <row r="593" spans="1:10" ht="15.75" thickBot="1">
      <c r="A593" s="358" t="s">
        <v>95</v>
      </c>
      <c r="B593" s="276">
        <v>0</v>
      </c>
      <c r="C593" s="276">
        <v>0</v>
      </c>
      <c r="D593" s="276">
        <v>0</v>
      </c>
      <c r="E593" s="293">
        <v>2</v>
      </c>
      <c r="F593" s="342">
        <v>0</v>
      </c>
      <c r="G593" s="443">
        <v>2</v>
      </c>
      <c r="H593" s="342">
        <v>0</v>
      </c>
      <c r="I593" s="443">
        <v>0</v>
      </c>
      <c r="J593" s="361">
        <f>SUM(SUM(B593:I593))</f>
        <v>4</v>
      </c>
    </row>
    <row r="594" spans="1:10" ht="15.75" thickBot="1">
      <c r="A594" s="338" t="s">
        <v>94</v>
      </c>
      <c r="B594" s="277">
        <v>6</v>
      </c>
      <c r="C594" s="277">
        <v>0</v>
      </c>
      <c r="D594" s="277">
        <v>0</v>
      </c>
      <c r="E594" s="339">
        <v>0</v>
      </c>
      <c r="F594" s="342">
        <v>0</v>
      </c>
      <c r="G594" s="443">
        <v>0</v>
      </c>
      <c r="H594" s="342">
        <v>0</v>
      </c>
      <c r="I594" s="443">
        <v>0</v>
      </c>
      <c r="J594" s="361">
        <f>SUM(SUM(B594:I594))</f>
        <v>6</v>
      </c>
    </row>
    <row r="595" spans="1:10" ht="15.75" thickBot="1">
      <c r="A595" s="358" t="s">
        <v>561</v>
      </c>
      <c r="B595" s="167">
        <v>0</v>
      </c>
      <c r="C595" s="167">
        <v>0</v>
      </c>
      <c r="D595" s="167">
        <v>0</v>
      </c>
      <c r="E595" s="206">
        <v>0</v>
      </c>
      <c r="F595" s="342">
        <v>0</v>
      </c>
      <c r="G595" s="443">
        <v>0</v>
      </c>
      <c r="H595" s="342">
        <v>0</v>
      </c>
      <c r="I595" s="443">
        <v>0</v>
      </c>
      <c r="J595" s="361">
        <f>SUM(SUM(B595:I595))</f>
        <v>0</v>
      </c>
    </row>
    <row r="596" spans="1:10" ht="15.75" thickBot="1">
      <c r="A596" s="359" t="s">
        <v>586</v>
      </c>
      <c r="B596" s="109">
        <f>0+SUM(B591:B595)</f>
        <v>9</v>
      </c>
      <c r="C596" s="109">
        <f>0+SUM(C591:C595)</f>
        <v>3</v>
      </c>
      <c r="D596" s="109">
        <f>0+SUM(D591:D595)</f>
        <v>1</v>
      </c>
      <c r="E596" s="109">
        <f>0+SUM(E591:E595)</f>
        <v>3</v>
      </c>
      <c r="F596" s="109">
        <f>0+SUM(F591:F595)</f>
        <v>0</v>
      </c>
      <c r="G596" s="444">
        <f>SUM(G591:G595)</f>
        <v>19</v>
      </c>
      <c r="H596" s="109">
        <f>0+SUM(H591:H595)</f>
        <v>0</v>
      </c>
      <c r="I596" s="444">
        <f>SUM(I591:I595)</f>
        <v>1</v>
      </c>
      <c r="J596" s="446">
        <f>SUM(J591:J595)</f>
        <v>36</v>
      </c>
    </row>
    <row r="597" spans="1:10">
      <c r="A597" s="60"/>
      <c r="B597" s="60"/>
      <c r="C597" s="60"/>
      <c r="D597" s="60"/>
      <c r="E597" s="60"/>
      <c r="F597" s="60"/>
    </row>
    <row r="598" spans="1:10" ht="13.5" thickBot="1">
      <c r="A598" s="60"/>
      <c r="B598" s="60"/>
      <c r="C598" s="60"/>
      <c r="D598" s="60"/>
      <c r="E598" s="60"/>
      <c r="F598" s="60"/>
    </row>
    <row r="599" spans="1:10" ht="15.75" customHeight="1" thickBot="1">
      <c r="A599" s="613" t="s">
        <v>229</v>
      </c>
      <c r="B599" s="614"/>
      <c r="C599" s="614"/>
      <c r="D599" s="614"/>
      <c r="E599" s="614"/>
      <c r="F599" s="615"/>
    </row>
    <row r="600" spans="1:10" ht="15.75" customHeight="1" thickBot="1">
      <c r="A600" s="639" t="s">
        <v>96</v>
      </c>
      <c r="B600" s="640" t="s">
        <v>76</v>
      </c>
      <c r="C600" s="641"/>
      <c r="D600" s="641"/>
      <c r="E600" s="641"/>
      <c r="F600" s="642"/>
    </row>
    <row r="601" spans="1:10" ht="15.75" thickBot="1">
      <c r="A601" s="629"/>
      <c r="B601" s="135" t="s">
        <v>684</v>
      </c>
      <c r="C601" s="135" t="s">
        <v>685</v>
      </c>
      <c r="D601" s="135" t="s">
        <v>686</v>
      </c>
      <c r="E601" s="135" t="s">
        <v>687</v>
      </c>
      <c r="F601" s="360" t="s">
        <v>586</v>
      </c>
    </row>
    <row r="602" spans="1:10" ht="15.75" thickBot="1">
      <c r="A602" s="338" t="s">
        <v>97</v>
      </c>
      <c r="B602" s="277">
        <v>12</v>
      </c>
      <c r="C602" s="277">
        <v>4</v>
      </c>
      <c r="D602" s="277">
        <v>19</v>
      </c>
      <c r="E602" s="277">
        <v>1</v>
      </c>
      <c r="F602" s="361">
        <f>SUM(B602:E602)</f>
        <v>36</v>
      </c>
    </row>
    <row r="603" spans="1:10" ht="15.75" thickBot="1">
      <c r="A603" s="40" t="s">
        <v>98</v>
      </c>
      <c r="B603" s="42">
        <v>0</v>
      </c>
      <c r="C603" s="42">
        <v>0</v>
      </c>
      <c r="D603" s="42">
        <v>0</v>
      </c>
      <c r="E603" s="42">
        <v>0</v>
      </c>
      <c r="F603" s="361">
        <f>SUM(B603:E603)</f>
        <v>0</v>
      </c>
    </row>
    <row r="604" spans="1:10" ht="15.75" thickBot="1">
      <c r="A604" s="40" t="s">
        <v>99</v>
      </c>
      <c r="B604" s="42">
        <v>0</v>
      </c>
      <c r="C604" s="42">
        <v>0</v>
      </c>
      <c r="D604" s="42">
        <v>0</v>
      </c>
      <c r="E604" s="42">
        <v>0</v>
      </c>
      <c r="F604" s="361">
        <f>SUM(B604:E604)</f>
        <v>0</v>
      </c>
    </row>
    <row r="605" spans="1:10" ht="15.75" thickBot="1">
      <c r="A605" s="40" t="s">
        <v>561</v>
      </c>
      <c r="B605" s="167">
        <v>0</v>
      </c>
      <c r="C605" s="42">
        <v>0</v>
      </c>
      <c r="D605" s="42">
        <v>0</v>
      </c>
      <c r="E605" s="42">
        <v>0</v>
      </c>
      <c r="F605" s="361">
        <f>SUM(B605:E605)</f>
        <v>0</v>
      </c>
    </row>
    <row r="606" spans="1:10" ht="15.75" thickBot="1">
      <c r="A606" s="359" t="s">
        <v>586</v>
      </c>
      <c r="B606" s="362">
        <f>SUM(B602:B605)</f>
        <v>12</v>
      </c>
      <c r="C606" s="362">
        <f>SUM(C602:C605)</f>
        <v>4</v>
      </c>
      <c r="D606" s="362">
        <f>SUM(D602:D605)</f>
        <v>19</v>
      </c>
      <c r="E606" s="362">
        <f>SUM(E602:E605)</f>
        <v>1</v>
      </c>
      <c r="F606" s="362">
        <f>SUM(F602:F605)</f>
        <v>36</v>
      </c>
      <c r="I606" s="34"/>
    </row>
    <row r="607" spans="1:10" ht="19.5" customHeight="1" thickBot="1">
      <c r="A607" s="60"/>
      <c r="B607" s="465" t="str">
        <f>IF(B606=(B596+C596),"добро","ПРОВЕРА")</f>
        <v>добро</v>
      </c>
      <c r="C607" s="465" t="str">
        <f>IF(C606=(D596+E596),"добро","ПРОВЕРА")</f>
        <v>добро</v>
      </c>
      <c r="D607" s="465" t="str">
        <f>IF(D606=(F596+G596),"добро","ПРОВЕРА")</f>
        <v>добро</v>
      </c>
      <c r="E607" s="465" t="str">
        <f>IF(E606=(H596+I596),"добро","ПРОВЕРА")</f>
        <v>добро</v>
      </c>
      <c r="F607" s="477" t="str">
        <f>IF(F606=J596,"добро","ПРОВЕРА")</f>
        <v>добро</v>
      </c>
      <c r="G607" s="479"/>
    </row>
    <row r="608" spans="1:10" ht="19.5" customHeight="1" thickBot="1">
      <c r="A608" s="60"/>
      <c r="B608" s="60"/>
      <c r="C608" s="60"/>
      <c r="D608" s="60"/>
      <c r="E608" s="60"/>
      <c r="F608" s="60"/>
    </row>
    <row r="609" spans="1:7" ht="15" customHeight="1">
      <c r="A609" s="622" t="s">
        <v>264</v>
      </c>
      <c r="B609" s="623"/>
      <c r="C609" s="623"/>
      <c r="D609" s="623"/>
      <c r="E609" s="623"/>
      <c r="F609" s="624"/>
    </row>
    <row r="610" spans="1:7" ht="15.75" thickBot="1">
      <c r="A610" s="619" t="s">
        <v>957</v>
      </c>
      <c r="B610" s="620"/>
      <c r="C610" s="620"/>
      <c r="D610" s="620"/>
      <c r="E610" s="620"/>
      <c r="F610" s="621"/>
    </row>
    <row r="611" spans="1:7" ht="15.75" thickBot="1">
      <c r="A611" s="639" t="s">
        <v>100</v>
      </c>
      <c r="B611" s="625" t="s">
        <v>101</v>
      </c>
      <c r="C611" s="626"/>
      <c r="D611" s="626"/>
      <c r="E611" s="626"/>
      <c r="F611" s="627"/>
    </row>
    <row r="612" spans="1:7" ht="15.75" thickBot="1">
      <c r="A612" s="643"/>
      <c r="B612" s="35" t="s">
        <v>684</v>
      </c>
      <c r="C612" s="35" t="s">
        <v>685</v>
      </c>
      <c r="D612" s="35" t="s">
        <v>686</v>
      </c>
      <c r="E612" s="35" t="s">
        <v>687</v>
      </c>
      <c r="F612" s="137" t="s">
        <v>528</v>
      </c>
    </row>
    <row r="613" spans="1:7" ht="15.75" thickBot="1">
      <c r="A613" s="40" t="s">
        <v>102</v>
      </c>
      <c r="B613" s="42">
        <v>4</v>
      </c>
      <c r="C613" s="42">
        <v>3</v>
      </c>
      <c r="D613" s="42">
        <v>8</v>
      </c>
      <c r="E613" s="42">
        <v>0</v>
      </c>
      <c r="F613" s="130">
        <f>0+SUM(B613:E613)</f>
        <v>15</v>
      </c>
    </row>
    <row r="614" spans="1:7" ht="15.75" thickBot="1">
      <c r="A614" s="40" t="s">
        <v>103</v>
      </c>
      <c r="B614" s="42">
        <v>3</v>
      </c>
      <c r="C614" s="42">
        <v>1</v>
      </c>
      <c r="D614" s="42">
        <v>3</v>
      </c>
      <c r="E614" s="42">
        <v>0</v>
      </c>
      <c r="F614" s="130">
        <f t="shared" ref="F614:F622" si="27">0+SUM(B614:E614)</f>
        <v>7</v>
      </c>
    </row>
    <row r="615" spans="1:7" ht="15.75" thickBot="1">
      <c r="A615" s="40" t="s">
        <v>104</v>
      </c>
      <c r="B615" s="42">
        <v>3</v>
      </c>
      <c r="C615" s="42">
        <v>0</v>
      </c>
      <c r="D615" s="42">
        <v>0</v>
      </c>
      <c r="E615" s="42">
        <v>0</v>
      </c>
      <c r="F615" s="130">
        <f t="shared" si="27"/>
        <v>3</v>
      </c>
    </row>
    <row r="616" spans="1:7" ht="15.75" thickBot="1">
      <c r="A616" s="40" t="s">
        <v>105</v>
      </c>
      <c r="B616" s="42">
        <v>0</v>
      </c>
      <c r="C616" s="42">
        <v>0</v>
      </c>
      <c r="D616" s="42">
        <v>3</v>
      </c>
      <c r="E616" s="42">
        <v>0</v>
      </c>
      <c r="F616" s="130">
        <f t="shared" si="27"/>
        <v>3</v>
      </c>
    </row>
    <row r="617" spans="1:7" ht="15.75" thickBot="1">
      <c r="A617" s="40" t="s">
        <v>106</v>
      </c>
      <c r="B617" s="42">
        <v>0</v>
      </c>
      <c r="C617" s="42">
        <v>0</v>
      </c>
      <c r="D617" s="42">
        <v>2</v>
      </c>
      <c r="E617" s="42">
        <v>0</v>
      </c>
      <c r="F617" s="130">
        <f t="shared" si="27"/>
        <v>2</v>
      </c>
    </row>
    <row r="618" spans="1:7" ht="15.75" thickBot="1">
      <c r="A618" s="40" t="s">
        <v>107</v>
      </c>
      <c r="B618" s="42">
        <v>0</v>
      </c>
      <c r="C618" s="42">
        <v>0</v>
      </c>
      <c r="D618" s="42">
        <v>0</v>
      </c>
      <c r="E618" s="42">
        <v>0</v>
      </c>
      <c r="F618" s="130">
        <f t="shared" si="27"/>
        <v>0</v>
      </c>
    </row>
    <row r="619" spans="1:7" ht="18" customHeight="1" thickBot="1">
      <c r="A619" s="471" t="s">
        <v>108</v>
      </c>
      <c r="B619" s="42">
        <v>0</v>
      </c>
      <c r="C619" s="42">
        <v>0</v>
      </c>
      <c r="D619" s="42">
        <v>1</v>
      </c>
      <c r="E619" s="42">
        <v>0</v>
      </c>
      <c r="F619" s="130">
        <f t="shared" si="27"/>
        <v>1</v>
      </c>
    </row>
    <row r="620" spans="1:7" ht="15.75" thickBot="1">
      <c r="A620" s="40" t="s">
        <v>109</v>
      </c>
      <c r="B620" s="42">
        <v>0</v>
      </c>
      <c r="C620" s="42">
        <v>0</v>
      </c>
      <c r="D620" s="42">
        <v>0</v>
      </c>
      <c r="E620" s="42">
        <v>0</v>
      </c>
      <c r="F620" s="130">
        <f t="shared" si="27"/>
        <v>0</v>
      </c>
    </row>
    <row r="621" spans="1:7" ht="15.75" thickBot="1">
      <c r="A621" s="40" t="s">
        <v>110</v>
      </c>
      <c r="B621" s="42">
        <v>2</v>
      </c>
      <c r="C621" s="42">
        <v>0</v>
      </c>
      <c r="D621" s="42">
        <v>2</v>
      </c>
      <c r="E621" s="42">
        <v>1</v>
      </c>
      <c r="F621" s="130">
        <f t="shared" si="27"/>
        <v>5</v>
      </c>
    </row>
    <row r="622" spans="1:7" ht="15.75" thickBot="1">
      <c r="A622" s="358" t="s">
        <v>133</v>
      </c>
      <c r="B622" s="42">
        <v>0</v>
      </c>
      <c r="C622" s="42">
        <v>0</v>
      </c>
      <c r="D622" s="42">
        <v>0</v>
      </c>
      <c r="E622" s="42">
        <v>0</v>
      </c>
      <c r="F622" s="130">
        <f t="shared" si="27"/>
        <v>0</v>
      </c>
    </row>
    <row r="623" spans="1:7" ht="15.75" thickBot="1">
      <c r="A623" s="41" t="s">
        <v>586</v>
      </c>
      <c r="B623" s="39">
        <f>0+SUM(B613:B622)</f>
        <v>12</v>
      </c>
      <c r="C623" s="39">
        <f>0+SUM(C613:C622)</f>
        <v>4</v>
      </c>
      <c r="D623" s="39">
        <f>0+SUM(D613:D622)</f>
        <v>19</v>
      </c>
      <c r="E623" s="39">
        <f>0+SUM(E613:E622)</f>
        <v>1</v>
      </c>
      <c r="F623" s="39">
        <f>0+SUM(F613:F622)</f>
        <v>36</v>
      </c>
    </row>
    <row r="624" spans="1:7" ht="18" customHeight="1" thickBot="1">
      <c r="B624" s="465" t="str">
        <f>IF(B623=(B596+C596),"добро","ПРОВЕРА")</f>
        <v>добро</v>
      </c>
      <c r="C624" s="465" t="str">
        <f>IF(C623=(D596+E596),"добро","ПРОВЕРА")</f>
        <v>добро</v>
      </c>
      <c r="D624" s="465" t="str">
        <f>IF(D623=(F596+G596),"добро","ПРОВЕРА")</f>
        <v>добро</v>
      </c>
      <c r="E624" s="465" t="str">
        <f>IF(E623=(H596+I596),"добро","ПРОВЕРА")</f>
        <v>добро</v>
      </c>
      <c r="F624" s="465" t="str">
        <f>IF(F623=J596,"добро","ПРОВЕРА")</f>
        <v>добро</v>
      </c>
      <c r="G624" s="479"/>
    </row>
    <row r="625" spans="1:20" ht="21.75" customHeight="1" thickBot="1"/>
    <row r="626" spans="1:20" ht="15.75" customHeight="1" thickBot="1">
      <c r="A626" s="613" t="s">
        <v>265</v>
      </c>
      <c r="B626" s="614"/>
      <c r="C626" s="614"/>
      <c r="D626" s="614"/>
      <c r="E626" s="614"/>
      <c r="F626" s="615"/>
      <c r="G626" s="60"/>
      <c r="H626" s="60"/>
      <c r="I626" s="60"/>
      <c r="J626" s="60"/>
      <c r="K626" s="60"/>
      <c r="L626" s="60"/>
      <c r="M626" s="60"/>
      <c r="N626" s="60"/>
      <c r="O626" s="60"/>
      <c r="P626" s="60"/>
    </row>
    <row r="627" spans="1:20" ht="15.75" thickBot="1">
      <c r="A627" s="644" t="s">
        <v>111</v>
      </c>
      <c r="B627" s="646" t="s">
        <v>112</v>
      </c>
      <c r="C627" s="626"/>
      <c r="D627" s="626"/>
      <c r="E627" s="647"/>
      <c r="F627" s="648" t="s">
        <v>586</v>
      </c>
      <c r="G627" s="60"/>
      <c r="H627" s="60"/>
      <c r="I627" s="60"/>
      <c r="J627" s="60"/>
      <c r="K627" s="60"/>
      <c r="L627" s="60"/>
      <c r="M627" s="60"/>
      <c r="N627" s="60"/>
      <c r="O627" s="60"/>
      <c r="P627" s="60"/>
    </row>
    <row r="628" spans="1:20" ht="15.75" thickBot="1">
      <c r="A628" s="645"/>
      <c r="B628" s="148" t="s">
        <v>684</v>
      </c>
      <c r="C628" s="148" t="s">
        <v>685</v>
      </c>
      <c r="D628" s="148" t="s">
        <v>686</v>
      </c>
      <c r="E628" s="148" t="s">
        <v>687</v>
      </c>
      <c r="F628" s="649"/>
      <c r="G628" s="60"/>
      <c r="H628" s="60"/>
      <c r="I628" s="60"/>
      <c r="J628" s="60"/>
      <c r="K628" s="60"/>
      <c r="L628" s="60"/>
      <c r="M628" s="60"/>
      <c r="N628" s="60"/>
      <c r="O628" s="60"/>
      <c r="P628" s="60"/>
    </row>
    <row r="629" spans="1:20" ht="29.25" customHeight="1" thickBot="1">
      <c r="A629" s="530" t="s">
        <v>113</v>
      </c>
      <c r="B629" s="210">
        <v>2</v>
      </c>
      <c r="C629" s="210">
        <v>0</v>
      </c>
      <c r="D629" s="210">
        <v>1</v>
      </c>
      <c r="E629" s="210">
        <v>0</v>
      </c>
      <c r="F629" s="130">
        <f>0+SUM(B629:E629)</f>
        <v>3</v>
      </c>
      <c r="G629" s="60"/>
      <c r="H629" s="412"/>
      <c r="I629" s="450"/>
      <c r="J629" s="451"/>
      <c r="K629" s="451"/>
      <c r="L629" s="451"/>
      <c r="M629" s="451"/>
      <c r="N629" s="451"/>
      <c r="O629" s="451"/>
      <c r="P629" s="451"/>
      <c r="Q629" s="456"/>
      <c r="R629" s="456"/>
      <c r="S629" s="456"/>
      <c r="T629" s="456"/>
    </row>
    <row r="630" spans="1:20" ht="21" customHeight="1" thickBot="1">
      <c r="A630" s="530" t="s">
        <v>114</v>
      </c>
      <c r="B630" s="210">
        <v>2</v>
      </c>
      <c r="C630" s="210">
        <v>0</v>
      </c>
      <c r="D630" s="210">
        <v>0</v>
      </c>
      <c r="E630" s="210">
        <v>0</v>
      </c>
      <c r="F630" s="130">
        <f t="shared" ref="F630:F636" si="28">0+SUM(B630:E630)</f>
        <v>2</v>
      </c>
      <c r="G630" s="60"/>
      <c r="H630" s="452"/>
      <c r="I630" s="451"/>
      <c r="J630" s="451"/>
      <c r="K630" s="451"/>
      <c r="L630" s="451"/>
      <c r="M630" s="451"/>
      <c r="N630" s="451"/>
      <c r="O630" s="451"/>
      <c r="P630" s="451"/>
      <c r="Q630" s="457"/>
      <c r="R630" s="457"/>
      <c r="S630" s="457"/>
      <c r="T630" s="457"/>
    </row>
    <row r="631" spans="1:20" ht="27.75" customHeight="1" thickBot="1">
      <c r="A631" s="530" t="s">
        <v>115</v>
      </c>
      <c r="B631" s="210">
        <v>0</v>
      </c>
      <c r="C631" s="210">
        <v>0</v>
      </c>
      <c r="D631" s="210">
        <v>0</v>
      </c>
      <c r="E631" s="210">
        <v>0</v>
      </c>
      <c r="F631" s="130">
        <f t="shared" si="28"/>
        <v>0</v>
      </c>
      <c r="G631" s="60"/>
      <c r="H631" s="453"/>
      <c r="I631" s="454"/>
      <c r="J631" s="454"/>
      <c r="K631" s="454"/>
      <c r="L631" s="454"/>
      <c r="M631" s="454"/>
      <c r="N631" s="454"/>
      <c r="O631" s="454"/>
      <c r="P631" s="454"/>
      <c r="Q631" s="458"/>
      <c r="R631" s="458"/>
      <c r="S631" s="458"/>
      <c r="T631" s="458"/>
    </row>
    <row r="632" spans="1:20" ht="23.25" customHeight="1" thickBot="1">
      <c r="A632" s="530" t="s">
        <v>116</v>
      </c>
      <c r="B632" s="210">
        <v>6</v>
      </c>
      <c r="C632" s="210">
        <v>2</v>
      </c>
      <c r="D632" s="210">
        <v>0</v>
      </c>
      <c r="E632" s="210">
        <v>1</v>
      </c>
      <c r="F632" s="130">
        <f t="shared" si="28"/>
        <v>9</v>
      </c>
      <c r="G632" s="60"/>
      <c r="H632" s="453"/>
      <c r="I632" s="454"/>
      <c r="J632" s="454"/>
      <c r="K632" s="454"/>
      <c r="L632" s="454"/>
      <c r="M632" s="454"/>
      <c r="N632" s="454"/>
      <c r="O632" s="454"/>
      <c r="P632" s="454"/>
      <c r="Q632" s="458"/>
      <c r="R632" s="458"/>
      <c r="S632" s="458"/>
      <c r="T632" s="458"/>
    </row>
    <row r="633" spans="1:20" ht="22.5" customHeight="1" thickBot="1">
      <c r="A633" s="530" t="s">
        <v>117</v>
      </c>
      <c r="B633" s="210">
        <v>0</v>
      </c>
      <c r="C633" s="210">
        <v>0</v>
      </c>
      <c r="D633" s="210">
        <v>0</v>
      </c>
      <c r="E633" s="210">
        <v>0</v>
      </c>
      <c r="F633" s="130">
        <f t="shared" si="28"/>
        <v>0</v>
      </c>
      <c r="G633" s="60"/>
      <c r="H633" s="453"/>
      <c r="I633" s="454"/>
      <c r="J633" s="454"/>
      <c r="K633" s="454"/>
      <c r="L633" s="454"/>
      <c r="M633" s="454"/>
      <c r="N633" s="454"/>
      <c r="O633" s="454"/>
      <c r="P633" s="454"/>
      <c r="Q633" s="458"/>
      <c r="R633" s="458"/>
      <c r="S633" s="458"/>
      <c r="T633" s="458"/>
    </row>
    <row r="634" spans="1:20" ht="25.5" customHeight="1" thickBot="1">
      <c r="A634" s="530" t="s">
        <v>999</v>
      </c>
      <c r="B634" s="210">
        <v>1</v>
      </c>
      <c r="C634" s="210">
        <v>0</v>
      </c>
      <c r="D634" s="210">
        <v>2</v>
      </c>
      <c r="E634" s="210">
        <v>0</v>
      </c>
      <c r="F634" s="130">
        <f t="shared" si="28"/>
        <v>3</v>
      </c>
      <c r="G634" s="60"/>
      <c r="H634" s="453"/>
      <c r="I634" s="454"/>
      <c r="J634" s="454"/>
      <c r="K634" s="454"/>
      <c r="L634" s="454"/>
      <c r="M634" s="454"/>
      <c r="N634" s="454"/>
      <c r="O634" s="454"/>
      <c r="P634" s="454"/>
      <c r="Q634" s="458"/>
      <c r="R634" s="458"/>
      <c r="S634" s="458"/>
      <c r="T634" s="458"/>
    </row>
    <row r="635" spans="1:20" ht="18.75" customHeight="1" thickBot="1">
      <c r="A635" s="530" t="s">
        <v>118</v>
      </c>
      <c r="B635" s="210">
        <v>0</v>
      </c>
      <c r="C635" s="210">
        <v>0</v>
      </c>
      <c r="D635" s="210">
        <v>0</v>
      </c>
      <c r="E635" s="210">
        <v>0</v>
      </c>
      <c r="F635" s="130">
        <f t="shared" si="28"/>
        <v>0</v>
      </c>
      <c r="G635" s="60"/>
      <c r="H635" s="453"/>
      <c r="I635" s="454"/>
      <c r="J635" s="454"/>
      <c r="K635" s="454"/>
      <c r="L635" s="454"/>
      <c r="M635" s="454"/>
      <c r="N635" s="454"/>
      <c r="O635" s="454"/>
      <c r="P635" s="454"/>
      <c r="Q635" s="458"/>
      <c r="R635" s="458"/>
      <c r="S635" s="458"/>
      <c r="T635" s="458"/>
    </row>
    <row r="636" spans="1:20" ht="21" customHeight="1" thickBot="1">
      <c r="A636" s="530" t="s">
        <v>854</v>
      </c>
      <c r="B636" s="206">
        <v>0</v>
      </c>
      <c r="C636" s="206">
        <v>0</v>
      </c>
      <c r="D636" s="206">
        <v>0</v>
      </c>
      <c r="E636" s="206">
        <v>0</v>
      </c>
      <c r="F636" s="130">
        <f t="shared" si="28"/>
        <v>0</v>
      </c>
      <c r="G636" s="60"/>
      <c r="H636" s="452"/>
      <c r="I636" s="455"/>
      <c r="J636" s="455"/>
      <c r="K636" s="455"/>
      <c r="L636" s="455"/>
      <c r="M636" s="455"/>
      <c r="N636" s="455"/>
      <c r="O636" s="455"/>
      <c r="P636" s="455"/>
      <c r="Q636" s="451"/>
      <c r="R636" s="451"/>
      <c r="S636" s="451"/>
      <c r="T636" s="451"/>
    </row>
    <row r="637" spans="1:20" ht="15.75" thickBot="1">
      <c r="A637" s="41" t="s">
        <v>586</v>
      </c>
      <c r="B637" s="109">
        <f>0+SUM(B629:B636)</f>
        <v>11</v>
      </c>
      <c r="C637" s="109">
        <f>0+SUM(C629:C636)</f>
        <v>2</v>
      </c>
      <c r="D637" s="109">
        <f>0+SUM(D629:D636)</f>
        <v>3</v>
      </c>
      <c r="E637" s="109">
        <f>0+SUM(E629:E636)</f>
        <v>1</v>
      </c>
      <c r="F637" s="109">
        <f>0+SUM(F629:F636)</f>
        <v>17</v>
      </c>
      <c r="G637" s="60"/>
      <c r="H637" s="60"/>
      <c r="I637" s="60"/>
      <c r="J637" s="60"/>
      <c r="K637" s="60"/>
      <c r="L637" s="60"/>
      <c r="M637" s="60"/>
      <c r="N637" s="60"/>
      <c r="O637" s="60"/>
      <c r="P637" s="60"/>
    </row>
    <row r="638" spans="1:20" ht="18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</row>
    <row r="639" spans="1:20" ht="18.75" customHeight="1" thickBo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</row>
    <row r="640" spans="1:20" ht="22.5" customHeight="1" thickBot="1">
      <c r="A640" s="616" t="s">
        <v>266</v>
      </c>
      <c r="B640" s="617"/>
      <c r="C640" s="617"/>
      <c r="D640" s="618"/>
      <c r="E640" s="447"/>
      <c r="F640" s="447"/>
      <c r="G640" s="60"/>
      <c r="H640" s="60"/>
      <c r="I640" s="60"/>
      <c r="J640" s="60"/>
      <c r="K640" s="60"/>
      <c r="L640" s="60"/>
      <c r="M640" s="60"/>
      <c r="N640" s="60"/>
      <c r="O640" s="60"/>
      <c r="P640" s="60"/>
    </row>
    <row r="641" spans="1:16" ht="18.75" customHeight="1" thickBot="1">
      <c r="A641" s="448" t="s">
        <v>952</v>
      </c>
      <c r="B641" s="637" t="s">
        <v>955</v>
      </c>
      <c r="C641" s="863"/>
      <c r="D641" s="864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</row>
    <row r="642" spans="1:16" ht="18.75" customHeight="1">
      <c r="A642" s="865" t="s">
        <v>1000</v>
      </c>
      <c r="B642" s="867">
        <v>0</v>
      </c>
      <c r="C642" s="868"/>
      <c r="D642" s="869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</row>
    <row r="643" spans="1:16" ht="12" customHeight="1" thickBot="1">
      <c r="A643" s="866"/>
      <c r="B643" s="870"/>
      <c r="C643" s="871"/>
      <c r="D643" s="872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</row>
    <row r="644" spans="1:16" ht="18.75" customHeight="1" thickBot="1">
      <c r="A644" s="873" t="s">
        <v>956</v>
      </c>
      <c r="B644" s="867">
        <v>0</v>
      </c>
      <c r="C644" s="868"/>
      <c r="D644" s="869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</row>
    <row r="645" spans="1:16" ht="10.5" customHeight="1" thickBot="1">
      <c r="A645" s="873"/>
      <c r="B645" s="870"/>
      <c r="C645" s="871"/>
      <c r="D645" s="872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</row>
    <row r="646" spans="1:16" ht="9.75" customHeight="1" thickBot="1">
      <c r="A646" s="873" t="s">
        <v>953</v>
      </c>
      <c r="B646" s="867">
        <v>2</v>
      </c>
      <c r="C646" s="868"/>
      <c r="D646" s="869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</row>
    <row r="647" spans="1:16" ht="16.5" customHeight="1" thickBot="1">
      <c r="A647" s="873"/>
      <c r="B647" s="870"/>
      <c r="C647" s="871"/>
      <c r="D647" s="872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</row>
    <row r="648" spans="1:16" ht="16.5" customHeight="1" thickBot="1">
      <c r="A648" s="873" t="s">
        <v>1001</v>
      </c>
      <c r="B648" s="867">
        <v>3</v>
      </c>
      <c r="C648" s="868"/>
      <c r="D648" s="869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</row>
    <row r="649" spans="1:16" ht="16.5" customHeight="1" thickBot="1">
      <c r="A649" s="873"/>
      <c r="B649" s="870"/>
      <c r="C649" s="871"/>
      <c r="D649" s="872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</row>
    <row r="650" spans="1:16" ht="24.75" customHeight="1" thickBot="1">
      <c r="A650" s="449" t="s">
        <v>954</v>
      </c>
      <c r="B650" s="874">
        <v>1</v>
      </c>
      <c r="C650" s="875"/>
      <c r="D650" s="876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</row>
    <row r="651" spans="1:16" ht="22.5" customHeight="1" thickBot="1">
      <c r="A651" s="41" t="s">
        <v>586</v>
      </c>
      <c r="B651" s="877">
        <f>SUM(B642:D650)</f>
        <v>6</v>
      </c>
      <c r="C651" s="878"/>
      <c r="D651" s="879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</row>
    <row r="652" spans="1:16" ht="18.75" customHeight="1"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</row>
    <row r="653" spans="1:16" ht="15" customHeight="1" thickBot="1"/>
    <row r="654" spans="1:16" ht="28.5" customHeight="1" thickBot="1">
      <c r="A654" s="860" t="s">
        <v>267</v>
      </c>
      <c r="B654" s="861"/>
      <c r="C654" s="862"/>
    </row>
    <row r="655" spans="1:16" ht="15.75" thickBot="1">
      <c r="A655" s="669" t="s">
        <v>119</v>
      </c>
      <c r="B655" s="660" t="s">
        <v>120</v>
      </c>
      <c r="C655" s="661"/>
    </row>
    <row r="656" spans="1:16" ht="15.75" thickBot="1">
      <c r="A656" s="598"/>
      <c r="B656" s="68" t="s">
        <v>533</v>
      </c>
      <c r="C656" s="68" t="s">
        <v>534</v>
      </c>
    </row>
    <row r="657" spans="1:3" ht="15.75" thickBot="1">
      <c r="A657" s="156" t="s">
        <v>121</v>
      </c>
      <c r="B657" s="194">
        <v>8</v>
      </c>
      <c r="C657" s="194"/>
    </row>
    <row r="658" spans="1:3" ht="15.75" thickBot="1">
      <c r="A658" s="156" t="s">
        <v>122</v>
      </c>
      <c r="B658" s="194">
        <v>0</v>
      </c>
      <c r="C658" s="194">
        <v>2</v>
      </c>
    </row>
    <row r="659" spans="1:3" ht="15.75" thickBot="1">
      <c r="A659" s="156" t="s">
        <v>123</v>
      </c>
      <c r="B659" s="194">
        <v>1</v>
      </c>
      <c r="C659" s="194">
        <v>0</v>
      </c>
    </row>
    <row r="660" spans="1:3" ht="15.75" thickBot="1">
      <c r="A660" s="156" t="s">
        <v>124</v>
      </c>
      <c r="B660" s="194">
        <v>1</v>
      </c>
      <c r="C660" s="194">
        <v>0</v>
      </c>
    </row>
    <row r="661" spans="1:3" ht="15.75" thickBot="1">
      <c r="A661" s="156" t="s">
        <v>125</v>
      </c>
      <c r="B661" s="194">
        <v>7</v>
      </c>
      <c r="C661" s="194">
        <v>0</v>
      </c>
    </row>
    <row r="662" spans="1:3" ht="15.75" thickBot="1">
      <c r="A662" s="156" t="s">
        <v>126</v>
      </c>
      <c r="B662" s="194">
        <v>0</v>
      </c>
      <c r="C662" s="194">
        <v>0</v>
      </c>
    </row>
    <row r="663" spans="1:3" ht="15.75" thickBot="1">
      <c r="A663" s="156" t="s">
        <v>127</v>
      </c>
      <c r="B663" s="194">
        <v>0</v>
      </c>
      <c r="C663" s="194">
        <v>0</v>
      </c>
    </row>
    <row r="664" spans="1:3" ht="15.75" thickBot="1">
      <c r="A664" s="156" t="s">
        <v>128</v>
      </c>
      <c r="B664" s="194">
        <v>0</v>
      </c>
      <c r="C664" s="194">
        <v>0</v>
      </c>
    </row>
    <row r="665" spans="1:3" ht="15.75" thickBot="1">
      <c r="A665" s="363" t="s">
        <v>129</v>
      </c>
      <c r="B665" s="194">
        <v>0</v>
      </c>
      <c r="C665" s="194">
        <v>0</v>
      </c>
    </row>
    <row r="666" spans="1:3" ht="15.75" thickBot="1">
      <c r="A666" s="156" t="s">
        <v>130</v>
      </c>
      <c r="B666" s="194">
        <v>0</v>
      </c>
      <c r="C666" s="194">
        <v>0</v>
      </c>
    </row>
    <row r="667" spans="1:3" ht="15.75" thickBot="1">
      <c r="A667" s="156" t="s">
        <v>131</v>
      </c>
      <c r="B667" s="194"/>
      <c r="C667" s="194">
        <v>0</v>
      </c>
    </row>
    <row r="668" spans="1:3" ht="15.75" thickBot="1">
      <c r="A668" s="156" t="s">
        <v>132</v>
      </c>
      <c r="B668" s="194">
        <v>0</v>
      </c>
      <c r="C668" s="194">
        <v>0</v>
      </c>
    </row>
    <row r="669" spans="1:3" ht="15.75" thickBot="1">
      <c r="A669" s="156" t="s">
        <v>133</v>
      </c>
      <c r="B669" s="194">
        <v>0</v>
      </c>
      <c r="C669" s="194">
        <v>0</v>
      </c>
    </row>
    <row r="670" spans="1:3" ht="15.75" thickBot="1">
      <c r="A670" s="41" t="s">
        <v>586</v>
      </c>
      <c r="B670" s="96">
        <f>0+SUM(B657:B669)</f>
        <v>17</v>
      </c>
      <c r="C670" s="96">
        <f>0+SUM(C657:C669)</f>
        <v>2</v>
      </c>
    </row>
    <row r="671" spans="1:3">
      <c r="A671" s="60"/>
      <c r="B671" s="60"/>
      <c r="C671" s="60"/>
    </row>
    <row r="672" spans="1:3" ht="13.5" thickBot="1">
      <c r="A672" s="60"/>
      <c r="B672" s="60"/>
      <c r="C672" s="60"/>
    </row>
    <row r="673" spans="1:6" ht="16.5" thickBot="1">
      <c r="A673" s="133" t="s">
        <v>134</v>
      </c>
      <c r="B673" s="60"/>
      <c r="C673" s="60"/>
    </row>
    <row r="674" spans="1:6">
      <c r="A674" s="60"/>
      <c r="B674" s="60"/>
      <c r="C674" s="60"/>
    </row>
    <row r="675" spans="1:6" ht="13.5" thickBot="1">
      <c r="A675" s="60"/>
      <c r="B675" s="60"/>
      <c r="C675" s="60"/>
    </row>
    <row r="676" spans="1:6" ht="30.75" thickBot="1">
      <c r="A676" s="134" t="s">
        <v>268</v>
      </c>
      <c r="B676" s="364">
        <v>24</v>
      </c>
      <c r="C676" s="60"/>
    </row>
    <row r="678" spans="1:6" ht="13.5" thickBot="1"/>
    <row r="679" spans="1:6" ht="32.25" customHeight="1">
      <c r="A679" s="652" t="s">
        <v>269</v>
      </c>
      <c r="B679" s="662"/>
      <c r="C679" s="60"/>
      <c r="D679" s="60"/>
      <c r="E679" s="60"/>
      <c r="F679" s="60"/>
    </row>
    <row r="680" spans="1:6" ht="15" customHeight="1" thickBot="1">
      <c r="A680" s="663"/>
      <c r="B680" s="664"/>
      <c r="C680" s="60"/>
      <c r="D680" s="60"/>
      <c r="E680" s="60"/>
      <c r="F680" s="60"/>
    </row>
    <row r="681" spans="1:6" ht="15.75" thickBot="1">
      <c r="A681" s="132" t="s">
        <v>135</v>
      </c>
      <c r="B681" s="35" t="s">
        <v>771</v>
      </c>
      <c r="C681" s="60"/>
      <c r="D681" s="60"/>
      <c r="E681" s="60"/>
      <c r="F681" s="60"/>
    </row>
    <row r="682" spans="1:6" ht="15.75" thickBot="1">
      <c r="A682" s="52" t="s">
        <v>136</v>
      </c>
      <c r="B682" s="42">
        <v>0</v>
      </c>
      <c r="C682" s="60"/>
      <c r="D682" s="60"/>
      <c r="E682" s="60"/>
      <c r="F682" s="60"/>
    </row>
    <row r="683" spans="1:6" ht="26.25" thickBot="1">
      <c r="A683" s="459" t="s">
        <v>137</v>
      </c>
      <c r="B683" s="42">
        <v>0</v>
      </c>
      <c r="C683" s="60"/>
      <c r="D683" s="60"/>
      <c r="E683" s="60"/>
      <c r="F683" s="60"/>
    </row>
    <row r="684" spans="1:6" ht="26.25" thickBot="1">
      <c r="A684" s="459" t="s">
        <v>1002</v>
      </c>
      <c r="B684" s="42">
        <v>0</v>
      </c>
      <c r="C684" s="60"/>
      <c r="D684" s="60"/>
      <c r="E684" s="60"/>
      <c r="F684" s="60"/>
    </row>
    <row r="685" spans="1:6" ht="15.75" thickBot="1">
      <c r="A685" s="52" t="s">
        <v>854</v>
      </c>
      <c r="B685" s="42">
        <v>0</v>
      </c>
      <c r="C685" s="60"/>
      <c r="D685" s="60"/>
      <c r="E685" s="60"/>
      <c r="F685" s="60"/>
    </row>
    <row r="686" spans="1:6" ht="15.75" thickBot="1">
      <c r="A686" s="41" t="s">
        <v>586</v>
      </c>
      <c r="B686" s="39">
        <f>0+SUM(B682:B685)</f>
        <v>0</v>
      </c>
      <c r="C686" s="60"/>
      <c r="D686" s="60"/>
      <c r="E686" s="60"/>
      <c r="F686" s="60"/>
    </row>
    <row r="687" spans="1:6">
      <c r="A687" s="60"/>
      <c r="B687" s="60"/>
      <c r="C687" s="60"/>
      <c r="D687" s="60"/>
      <c r="E687" s="60"/>
      <c r="F687" s="60"/>
    </row>
    <row r="688" spans="1:6" ht="13.5" thickBot="1">
      <c r="A688" s="60"/>
      <c r="B688" s="60"/>
      <c r="C688" s="60"/>
      <c r="D688" s="60"/>
      <c r="E688" s="60"/>
      <c r="F688" s="60"/>
    </row>
    <row r="689" spans="1:6" ht="32.25" customHeight="1" thickBot="1">
      <c r="A689" s="613" t="s">
        <v>243</v>
      </c>
      <c r="B689" s="665"/>
      <c r="C689" s="665"/>
      <c r="D689" s="665"/>
      <c r="E689" s="666"/>
      <c r="F689" s="510">
        <v>2</v>
      </c>
    </row>
    <row r="690" spans="1:6">
      <c r="A690" s="60"/>
      <c r="B690" s="60"/>
      <c r="C690" s="60"/>
      <c r="D690" s="60"/>
      <c r="E690" s="60"/>
      <c r="F690" s="60"/>
    </row>
    <row r="691" spans="1:6" ht="13.5" thickBot="1">
      <c r="A691" s="60"/>
      <c r="B691" s="60"/>
      <c r="C691" s="60"/>
      <c r="D691" s="60"/>
      <c r="E691" s="60"/>
      <c r="F691" s="60"/>
    </row>
    <row r="692" spans="1:6" ht="16.5" thickBot="1">
      <c r="A692" s="133" t="s">
        <v>138</v>
      </c>
      <c r="B692" s="60"/>
      <c r="C692" s="60"/>
      <c r="D692" s="60"/>
      <c r="E692" s="60"/>
      <c r="F692" s="60"/>
    </row>
    <row r="693" spans="1:6">
      <c r="A693" s="60"/>
      <c r="B693" s="60"/>
      <c r="C693" s="60"/>
      <c r="D693" s="60"/>
      <c r="E693" s="60"/>
      <c r="F693" s="60"/>
    </row>
    <row r="694" spans="1:6" ht="13.5" thickBot="1">
      <c r="A694" s="60"/>
      <c r="B694" s="60"/>
      <c r="C694" s="60"/>
      <c r="D694" s="60"/>
      <c r="E694" s="60"/>
      <c r="F694" s="60"/>
    </row>
    <row r="695" spans="1:6" ht="35.25" customHeight="1" thickBot="1">
      <c r="A695" s="613" t="s">
        <v>270</v>
      </c>
      <c r="B695" s="614"/>
      <c r="C695" s="614"/>
      <c r="D695" s="614"/>
      <c r="E695" s="614"/>
      <c r="F695" s="615"/>
    </row>
    <row r="696" spans="1:6" ht="15.75" customHeight="1" thickBot="1">
      <c r="A696" s="639" t="s">
        <v>139</v>
      </c>
      <c r="B696" s="625" t="s">
        <v>140</v>
      </c>
      <c r="C696" s="626"/>
      <c r="D696" s="626"/>
      <c r="E696" s="626"/>
      <c r="F696" s="627"/>
    </row>
    <row r="697" spans="1:6" ht="15.75" thickBot="1">
      <c r="A697" s="643"/>
      <c r="B697" s="35" t="s">
        <v>684</v>
      </c>
      <c r="C697" s="35" t="s">
        <v>685</v>
      </c>
      <c r="D697" s="35" t="s">
        <v>686</v>
      </c>
      <c r="E697" s="35" t="s">
        <v>687</v>
      </c>
      <c r="F697" s="35" t="s">
        <v>528</v>
      </c>
    </row>
    <row r="698" spans="1:6" ht="22.5" customHeight="1" thickBot="1">
      <c r="A698" s="40" t="s">
        <v>141</v>
      </c>
      <c r="B698" s="42">
        <v>0</v>
      </c>
      <c r="C698" s="42">
        <v>6</v>
      </c>
      <c r="D698" s="42">
        <v>230</v>
      </c>
      <c r="E698" s="42">
        <v>43</v>
      </c>
      <c r="F698" s="130">
        <f>0+SUM(B698:E698)</f>
        <v>279</v>
      </c>
    </row>
    <row r="699" spans="1:6" ht="26.25" customHeight="1" thickBot="1">
      <c r="A699" s="40" t="s">
        <v>142</v>
      </c>
      <c r="B699" s="42">
        <v>0</v>
      </c>
      <c r="C699" s="42">
        <v>26</v>
      </c>
      <c r="D699" s="42">
        <v>225</v>
      </c>
      <c r="E699" s="42">
        <v>105</v>
      </c>
      <c r="F699" s="130">
        <f>0+SUM(B699:E699)</f>
        <v>356</v>
      </c>
    </row>
    <row r="700" spans="1:6" ht="15.75" thickBot="1">
      <c r="A700" s="40" t="s">
        <v>143</v>
      </c>
      <c r="B700" s="42">
        <v>0</v>
      </c>
      <c r="C700" s="42">
        <v>43</v>
      </c>
      <c r="D700" s="42">
        <v>571</v>
      </c>
      <c r="E700" s="42">
        <v>7</v>
      </c>
      <c r="F700" s="130">
        <f>0+SUM(B700:E700)</f>
        <v>621</v>
      </c>
    </row>
    <row r="701" spans="1:6" ht="18.75" customHeight="1" thickBot="1">
      <c r="A701" s="40" t="s">
        <v>144</v>
      </c>
      <c r="B701" s="42">
        <v>0</v>
      </c>
      <c r="C701" s="42">
        <v>34</v>
      </c>
      <c r="D701" s="42">
        <v>468</v>
      </c>
      <c r="E701" s="42">
        <v>48</v>
      </c>
      <c r="F701" s="130">
        <f>0+SUM(B701:E701)</f>
        <v>550</v>
      </c>
    </row>
    <row r="702" spans="1:6" ht="18" customHeight="1" thickBot="1">
      <c r="A702" s="41" t="s">
        <v>586</v>
      </c>
      <c r="B702" s="39">
        <f>0+SUM(B698:B701)</f>
        <v>0</v>
      </c>
      <c r="C702" s="39">
        <f>0+SUM(C698:C701)</f>
        <v>109</v>
      </c>
      <c r="D702" s="39">
        <f>0+SUM(D698:D701)</f>
        <v>1494</v>
      </c>
      <c r="E702" s="39">
        <f>0+SUM(E698:E701)</f>
        <v>203</v>
      </c>
      <c r="F702" s="39">
        <f>0+SUM(F698:F701)</f>
        <v>1806</v>
      </c>
    </row>
    <row r="704" spans="1:6" ht="13.5" thickBot="1"/>
    <row r="705" spans="1:7" ht="19.5" customHeight="1" thickBot="1">
      <c r="A705" s="673" t="s">
        <v>1096</v>
      </c>
      <c r="B705" s="674"/>
      <c r="C705" s="674"/>
      <c r="D705" s="674"/>
      <c r="E705" s="674"/>
      <c r="F705" s="674"/>
      <c r="G705" s="675"/>
    </row>
    <row r="706" spans="1:7" ht="15" customHeight="1">
      <c r="A706" s="138"/>
      <c r="B706" s="135"/>
      <c r="C706" s="670" t="s">
        <v>145</v>
      </c>
      <c r="D706" s="671"/>
      <c r="E706" s="671"/>
      <c r="F706" s="671"/>
      <c r="G706" s="672"/>
    </row>
    <row r="707" spans="1:7" ht="30.75" thickBot="1">
      <c r="A707" s="138" t="s">
        <v>145</v>
      </c>
      <c r="B707" s="135" t="s">
        <v>75</v>
      </c>
      <c r="C707" s="569"/>
      <c r="D707" s="570"/>
      <c r="E707" s="570"/>
      <c r="F707" s="570"/>
      <c r="G707" s="571"/>
    </row>
    <row r="708" spans="1:7" ht="15.75" thickBot="1">
      <c r="A708" s="132"/>
      <c r="B708" s="136"/>
      <c r="C708" s="35" t="s">
        <v>684</v>
      </c>
      <c r="D708" s="35" t="s">
        <v>685</v>
      </c>
      <c r="E708" s="35" t="s">
        <v>686</v>
      </c>
      <c r="F708" s="35" t="s">
        <v>687</v>
      </c>
      <c r="G708" s="137" t="s">
        <v>528</v>
      </c>
    </row>
    <row r="709" spans="1:7" ht="15.75" thickBot="1">
      <c r="A709" s="40" t="s">
        <v>146</v>
      </c>
      <c r="B709" s="42">
        <v>470</v>
      </c>
      <c r="C709" s="42">
        <v>0</v>
      </c>
      <c r="D709" s="42">
        <v>5</v>
      </c>
      <c r="E709" s="42">
        <v>397</v>
      </c>
      <c r="F709" s="42">
        <v>68</v>
      </c>
      <c r="G709" s="130">
        <f t="shared" ref="G709:G714" si="29">0+SUM(C709:F709)</f>
        <v>470</v>
      </c>
    </row>
    <row r="710" spans="1:7" ht="15.75" thickBot="1">
      <c r="A710" s="40" t="s">
        <v>147</v>
      </c>
      <c r="B710" s="42">
        <v>252</v>
      </c>
      <c r="C710" s="42">
        <v>93</v>
      </c>
      <c r="D710" s="42">
        <v>43</v>
      </c>
      <c r="E710" s="42">
        <v>340</v>
      </c>
      <c r="F710" s="42">
        <v>28</v>
      </c>
      <c r="G710" s="130">
        <f t="shared" si="29"/>
        <v>504</v>
      </c>
    </row>
    <row r="711" spans="1:7" ht="15.75" thickBot="1">
      <c r="A711" s="40" t="s">
        <v>148</v>
      </c>
      <c r="B711" s="42">
        <v>232</v>
      </c>
      <c r="C711" s="42">
        <v>262</v>
      </c>
      <c r="D711" s="42">
        <v>51</v>
      </c>
      <c r="E711" s="42">
        <v>379</v>
      </c>
      <c r="F711" s="42">
        <v>4</v>
      </c>
      <c r="G711" s="130">
        <f t="shared" si="29"/>
        <v>696</v>
      </c>
    </row>
    <row r="712" spans="1:7" ht="15.75" thickBot="1">
      <c r="A712" s="40" t="s">
        <v>149</v>
      </c>
      <c r="B712" s="42">
        <v>175</v>
      </c>
      <c r="C712" s="42">
        <v>341</v>
      </c>
      <c r="D712" s="42">
        <v>28</v>
      </c>
      <c r="E712" s="42">
        <v>324</v>
      </c>
      <c r="F712" s="42">
        <v>7</v>
      </c>
      <c r="G712" s="130">
        <f t="shared" si="29"/>
        <v>700</v>
      </c>
    </row>
    <row r="713" spans="1:7" ht="15.75" thickBot="1">
      <c r="A713" s="40" t="s">
        <v>150</v>
      </c>
      <c r="B713" s="42">
        <v>73</v>
      </c>
      <c r="C713" s="42">
        <v>226</v>
      </c>
      <c r="D713" s="42">
        <v>32</v>
      </c>
      <c r="E713" s="42">
        <v>105</v>
      </c>
      <c r="F713" s="42">
        <v>2</v>
      </c>
      <c r="G713" s="130">
        <f t="shared" si="29"/>
        <v>365</v>
      </c>
    </row>
    <row r="714" spans="1:7" ht="15.75" thickBot="1">
      <c r="A714" s="40" t="s">
        <v>151</v>
      </c>
      <c r="B714" s="42">
        <v>32</v>
      </c>
      <c r="C714" s="42">
        <v>128</v>
      </c>
      <c r="D714" s="42">
        <v>18</v>
      </c>
      <c r="E714" s="42">
        <v>56</v>
      </c>
      <c r="F714" s="42">
        <v>4</v>
      </c>
      <c r="G714" s="130">
        <f t="shared" si="29"/>
        <v>206</v>
      </c>
    </row>
    <row r="715" spans="1:7" ht="15.75" thickBot="1">
      <c r="A715" s="41" t="s">
        <v>586</v>
      </c>
      <c r="B715" s="39">
        <f t="shared" ref="B715:G715" si="30">0+SUM(B709:B714)</f>
        <v>1234</v>
      </c>
      <c r="C715" s="39">
        <f t="shared" si="30"/>
        <v>1050</v>
      </c>
      <c r="D715" s="39">
        <f t="shared" si="30"/>
        <v>177</v>
      </c>
      <c r="E715" s="39">
        <f t="shared" si="30"/>
        <v>1601</v>
      </c>
      <c r="F715" s="39">
        <f t="shared" si="30"/>
        <v>113</v>
      </c>
      <c r="G715" s="39">
        <f t="shared" si="30"/>
        <v>2941</v>
      </c>
    </row>
    <row r="716" spans="1:7">
      <c r="A716" s="60"/>
      <c r="B716" s="60"/>
      <c r="C716" s="60"/>
      <c r="D716" s="60"/>
      <c r="E716" s="60"/>
      <c r="F716" s="60"/>
      <c r="G716" s="60"/>
    </row>
    <row r="717" spans="1:7" ht="13.5" thickBot="1">
      <c r="A717" s="60"/>
      <c r="B717" s="60"/>
      <c r="C717" s="60"/>
      <c r="D717" s="60"/>
      <c r="E717" s="60"/>
      <c r="F717" s="60"/>
      <c r="G717" s="60"/>
    </row>
    <row r="718" spans="1:7" ht="32.25" customHeight="1" thickBot="1">
      <c r="A718" s="613" t="s">
        <v>271</v>
      </c>
      <c r="B718" s="614"/>
      <c r="C718" s="614"/>
      <c r="D718" s="614"/>
      <c r="E718" s="614"/>
      <c r="F718" s="615"/>
      <c r="G718" s="60"/>
    </row>
    <row r="719" spans="1:7" ht="15.75" customHeight="1" thickBot="1">
      <c r="A719" s="639" t="s">
        <v>152</v>
      </c>
      <c r="B719" s="625" t="s">
        <v>139</v>
      </c>
      <c r="C719" s="626"/>
      <c r="D719" s="626"/>
      <c r="E719" s="626"/>
      <c r="F719" s="627"/>
      <c r="G719" s="60"/>
    </row>
    <row r="720" spans="1:7" ht="60.75" thickBot="1">
      <c r="A720" s="643"/>
      <c r="B720" s="35" t="s">
        <v>153</v>
      </c>
      <c r="C720" s="35" t="s">
        <v>154</v>
      </c>
      <c r="D720" s="35" t="s">
        <v>155</v>
      </c>
      <c r="E720" s="35" t="s">
        <v>144</v>
      </c>
      <c r="F720" s="137" t="s">
        <v>586</v>
      </c>
      <c r="G720" s="60"/>
    </row>
    <row r="721" spans="1:7" ht="15.75" thickBot="1">
      <c r="A721" s="40" t="s">
        <v>156</v>
      </c>
      <c r="B721" s="42">
        <v>0</v>
      </c>
      <c r="C721" s="42">
        <v>0</v>
      </c>
      <c r="D721" s="42">
        <v>0</v>
      </c>
      <c r="E721" s="42">
        <v>4</v>
      </c>
      <c r="F721" s="130">
        <f>0+SUM(B721:E721)</f>
        <v>4</v>
      </c>
      <c r="G721" s="60"/>
    </row>
    <row r="722" spans="1:7" ht="15.75" thickBot="1">
      <c r="A722" s="40" t="s">
        <v>157</v>
      </c>
      <c r="B722" s="42">
        <v>0</v>
      </c>
      <c r="C722" s="42">
        <v>0</v>
      </c>
      <c r="D722" s="42">
        <v>0</v>
      </c>
      <c r="E722" s="42">
        <v>0</v>
      </c>
      <c r="F722" s="130">
        <f t="shared" ref="F722:F730" si="31">0+SUM(B722:E722)</f>
        <v>0</v>
      </c>
      <c r="G722" s="60"/>
    </row>
    <row r="723" spans="1:7" ht="15.75" thickBot="1">
      <c r="A723" s="40" t="s">
        <v>158</v>
      </c>
      <c r="B723" s="42">
        <v>0</v>
      </c>
      <c r="C723" s="42">
        <v>0</v>
      </c>
      <c r="D723" s="42">
        <v>0</v>
      </c>
      <c r="E723" s="42">
        <v>0</v>
      </c>
      <c r="F723" s="130">
        <f t="shared" si="31"/>
        <v>0</v>
      </c>
      <c r="G723" s="60"/>
    </row>
    <row r="724" spans="1:7" ht="15.75" thickBot="1">
      <c r="A724" s="40" t="s">
        <v>159</v>
      </c>
      <c r="B724" s="42">
        <v>3</v>
      </c>
      <c r="C724" s="42">
        <v>8</v>
      </c>
      <c r="D724" s="42">
        <v>1</v>
      </c>
      <c r="E724" s="42">
        <v>0</v>
      </c>
      <c r="F724" s="130">
        <f t="shared" si="31"/>
        <v>12</v>
      </c>
      <c r="G724" s="60"/>
    </row>
    <row r="725" spans="1:7" ht="15.75" thickBot="1">
      <c r="A725" s="40" t="s">
        <v>701</v>
      </c>
      <c r="B725" s="42">
        <v>90</v>
      </c>
      <c r="C725" s="42">
        <v>60</v>
      </c>
      <c r="D725" s="42">
        <v>320</v>
      </c>
      <c r="E725" s="42">
        <v>90</v>
      </c>
      <c r="F725" s="130">
        <f t="shared" si="31"/>
        <v>560</v>
      </c>
      <c r="G725" s="60"/>
    </row>
    <row r="726" spans="1:7" ht="15.75" thickBot="1">
      <c r="A726" s="40" t="s">
        <v>160</v>
      </c>
      <c r="B726" s="42">
        <v>0</v>
      </c>
      <c r="C726" s="42">
        <v>0</v>
      </c>
      <c r="D726" s="42"/>
      <c r="E726" s="42"/>
      <c r="F726" s="130">
        <f t="shared" si="31"/>
        <v>0</v>
      </c>
      <c r="G726" s="60"/>
    </row>
    <row r="727" spans="1:7" ht="15.75" thickBot="1">
      <c r="A727" s="40" t="s">
        <v>161</v>
      </c>
      <c r="B727" s="42">
        <v>0</v>
      </c>
      <c r="C727" s="42">
        <v>0</v>
      </c>
      <c r="D727" s="42">
        <v>7</v>
      </c>
      <c r="E727" s="42">
        <v>7</v>
      </c>
      <c r="F727" s="130">
        <f t="shared" si="31"/>
        <v>14</v>
      </c>
      <c r="G727" s="60"/>
    </row>
    <row r="728" spans="1:7" ht="15.75" thickBot="1">
      <c r="A728" s="40" t="s">
        <v>162</v>
      </c>
      <c r="B728" s="42">
        <v>0</v>
      </c>
      <c r="C728" s="42">
        <v>0</v>
      </c>
      <c r="D728" s="42">
        <v>0</v>
      </c>
      <c r="E728" s="42">
        <v>0</v>
      </c>
      <c r="F728" s="130">
        <f t="shared" si="31"/>
        <v>0</v>
      </c>
      <c r="G728" s="60"/>
    </row>
    <row r="729" spans="1:7" ht="15.75" thickBot="1">
      <c r="A729" s="40" t="s">
        <v>163</v>
      </c>
      <c r="B729" s="42">
        <v>250</v>
      </c>
      <c r="C729" s="42">
        <v>20</v>
      </c>
      <c r="D729" s="42">
        <v>50</v>
      </c>
      <c r="E729" s="42">
        <v>22</v>
      </c>
      <c r="F729" s="130">
        <f t="shared" si="31"/>
        <v>342</v>
      </c>
      <c r="G729" s="60"/>
    </row>
    <row r="730" spans="1:7" ht="15.75" thickBot="1">
      <c r="A730" s="154" t="s">
        <v>561</v>
      </c>
      <c r="B730" s="42">
        <v>0</v>
      </c>
      <c r="C730" s="42">
        <v>0</v>
      </c>
      <c r="D730" s="42">
        <v>0</v>
      </c>
      <c r="E730" s="42">
        <v>0</v>
      </c>
      <c r="F730" s="130">
        <f t="shared" si="31"/>
        <v>0</v>
      </c>
      <c r="G730" s="60"/>
    </row>
    <row r="731" spans="1:7" ht="15.75" thickBot="1">
      <c r="A731" s="225" t="s">
        <v>586</v>
      </c>
      <c r="B731" s="39">
        <f>0+SUM(B721:B730)</f>
        <v>343</v>
      </c>
      <c r="C731" s="39">
        <f>0+SUM(C721:C730)</f>
        <v>88</v>
      </c>
      <c r="D731" s="39">
        <f>0+SUM(D721:D730)</f>
        <v>378</v>
      </c>
      <c r="E731" s="39">
        <f>0+SUM(E721:E730)</f>
        <v>123</v>
      </c>
      <c r="F731" s="39">
        <f>0+SUM(F721:F730)</f>
        <v>932</v>
      </c>
      <c r="G731" s="60"/>
    </row>
    <row r="733" spans="1:7" ht="13.5" thickBot="1"/>
    <row r="734" spans="1:7" ht="31.5" customHeight="1" thickBot="1">
      <c r="A734" s="652" t="s">
        <v>272</v>
      </c>
      <c r="B734" s="653"/>
      <c r="C734" s="662"/>
    </row>
    <row r="735" spans="1:7">
      <c r="A735" s="676" t="s">
        <v>244</v>
      </c>
      <c r="B735" s="849" t="s">
        <v>164</v>
      </c>
      <c r="C735" s="851" t="s">
        <v>172</v>
      </c>
    </row>
    <row r="736" spans="1:7" ht="20.25" customHeight="1" thickBot="1">
      <c r="A736" s="848"/>
      <c r="B736" s="850"/>
      <c r="C736" s="852"/>
    </row>
    <row r="737" spans="1:3" ht="15.75" thickBot="1">
      <c r="A737" s="40" t="s">
        <v>165</v>
      </c>
      <c r="B737" s="42">
        <v>0</v>
      </c>
      <c r="C737" s="42">
        <v>0</v>
      </c>
    </row>
    <row r="738" spans="1:3" ht="15.75" thickBot="1">
      <c r="A738" s="40" t="s">
        <v>166</v>
      </c>
      <c r="B738" s="42">
        <v>18</v>
      </c>
      <c r="C738" s="42">
        <v>88</v>
      </c>
    </row>
    <row r="739" spans="1:3" ht="15.75" thickBot="1">
      <c r="A739" s="40" t="s">
        <v>1003</v>
      </c>
      <c r="B739" s="42">
        <v>423</v>
      </c>
      <c r="C739" s="42">
        <v>0</v>
      </c>
    </row>
    <row r="740" spans="1:3" ht="15.75" thickBot="1">
      <c r="A740" s="40" t="s">
        <v>167</v>
      </c>
      <c r="B740" s="42">
        <v>2</v>
      </c>
      <c r="C740" s="42">
        <v>2</v>
      </c>
    </row>
    <row r="741" spans="1:3" ht="15.75" thickBot="1">
      <c r="A741" s="40" t="s">
        <v>168</v>
      </c>
      <c r="B741" s="42">
        <v>50</v>
      </c>
      <c r="C741" s="42">
        <v>0</v>
      </c>
    </row>
    <row r="742" spans="1:3" ht="15.75" thickBot="1">
      <c r="A742" s="40" t="s">
        <v>169</v>
      </c>
      <c r="B742" s="42">
        <v>0</v>
      </c>
      <c r="C742" s="42">
        <v>0</v>
      </c>
    </row>
    <row r="743" spans="1:3" ht="15.75" thickBot="1">
      <c r="A743" s="40" t="s">
        <v>170</v>
      </c>
      <c r="B743" s="42">
        <v>0</v>
      </c>
      <c r="C743" s="42">
        <v>0</v>
      </c>
    </row>
    <row r="744" spans="1:3" ht="15.75" thickBot="1">
      <c r="A744" s="40" t="s">
        <v>171</v>
      </c>
      <c r="B744" s="42">
        <v>8</v>
      </c>
      <c r="C744" s="42">
        <v>0</v>
      </c>
    </row>
    <row r="745" spans="1:3" ht="15.75" thickBot="1">
      <c r="A745" s="40" t="s">
        <v>561</v>
      </c>
      <c r="B745" s="167">
        <v>0</v>
      </c>
      <c r="C745" s="167">
        <v>0</v>
      </c>
    </row>
    <row r="746" spans="1:3" ht="15.75" thickBot="1">
      <c r="A746" s="41" t="s">
        <v>586</v>
      </c>
      <c r="B746" s="109">
        <f>0+SUM(B737:B745)</f>
        <v>501</v>
      </c>
      <c r="C746" s="109">
        <f>0+SUM(C737:C745)</f>
        <v>90</v>
      </c>
    </row>
    <row r="747" spans="1:3">
      <c r="A747" s="60"/>
      <c r="B747" s="60"/>
      <c r="C747" s="60"/>
    </row>
    <row r="748" spans="1:3" ht="13.5" thickBot="1">
      <c r="A748" s="60"/>
      <c r="B748" s="60"/>
      <c r="C748" s="60"/>
    </row>
    <row r="749" spans="1:3" ht="30.75" customHeight="1" thickBot="1">
      <c r="A749" s="652" t="s">
        <v>273</v>
      </c>
      <c r="B749" s="653"/>
      <c r="C749" s="662"/>
    </row>
    <row r="750" spans="1:3" ht="60.75" thickBot="1">
      <c r="A750" s="142" t="s">
        <v>178</v>
      </c>
      <c r="B750" s="233" t="s">
        <v>173</v>
      </c>
      <c r="C750" s="365" t="s">
        <v>174</v>
      </c>
    </row>
    <row r="751" spans="1:3" ht="15.75" thickBot="1">
      <c r="A751" s="40" t="s">
        <v>175</v>
      </c>
      <c r="B751" s="42">
        <v>0</v>
      </c>
      <c r="C751" s="42">
        <v>0</v>
      </c>
    </row>
    <row r="752" spans="1:3" ht="15.75" thickBot="1">
      <c r="A752" s="40" t="s">
        <v>176</v>
      </c>
      <c r="B752" s="42">
        <v>0</v>
      </c>
      <c r="C752" s="42">
        <v>0</v>
      </c>
    </row>
    <row r="753" spans="1:4" ht="15.75" thickBot="1">
      <c r="A753" s="40" t="s">
        <v>177</v>
      </c>
      <c r="B753" s="42">
        <v>0</v>
      </c>
      <c r="C753" s="42">
        <v>0</v>
      </c>
    </row>
    <row r="754" spans="1:4" ht="15.75" thickBot="1">
      <c r="A754" s="40" t="s">
        <v>561</v>
      </c>
      <c r="B754" s="167">
        <v>0</v>
      </c>
      <c r="C754" s="167">
        <v>0</v>
      </c>
    </row>
    <row r="755" spans="1:4" ht="15.75" thickBot="1">
      <c r="A755" s="41" t="s">
        <v>586</v>
      </c>
      <c r="B755" s="109">
        <f>0+SUM(B751:B754)</f>
        <v>0</v>
      </c>
      <c r="C755" s="109">
        <f>0+SUM(C751:C754)</f>
        <v>0</v>
      </c>
    </row>
    <row r="757" spans="1:4" ht="13.5" thickBot="1"/>
    <row r="758" spans="1:4" ht="15.75" thickBot="1">
      <c r="A758" s="613" t="s">
        <v>274</v>
      </c>
      <c r="B758" s="614"/>
      <c r="C758" s="614"/>
      <c r="D758" s="615"/>
    </row>
    <row r="759" spans="1:4" ht="15.75" thickBot="1">
      <c r="A759" s="139"/>
      <c r="B759" s="625" t="s">
        <v>179</v>
      </c>
      <c r="C759" s="626"/>
      <c r="D759" s="627"/>
    </row>
    <row r="760" spans="1:4" ht="30.75" thickBot="1">
      <c r="A760" s="131" t="s">
        <v>152</v>
      </c>
      <c r="B760" s="35" t="s">
        <v>1004</v>
      </c>
      <c r="C760" s="35" t="s">
        <v>175</v>
      </c>
      <c r="D760" s="35" t="s">
        <v>176</v>
      </c>
    </row>
    <row r="761" spans="1:4" ht="15.75" thickBot="1">
      <c r="A761" s="40" t="s">
        <v>156</v>
      </c>
      <c r="B761" s="366">
        <v>0</v>
      </c>
      <c r="C761" s="366">
        <v>0</v>
      </c>
      <c r="D761" s="366">
        <v>0</v>
      </c>
    </row>
    <row r="762" spans="1:4" ht="15.75" thickBot="1">
      <c r="A762" s="40" t="s">
        <v>181</v>
      </c>
      <c r="B762" s="366">
        <v>0</v>
      </c>
      <c r="C762" s="366">
        <v>0</v>
      </c>
      <c r="D762" s="366">
        <v>0</v>
      </c>
    </row>
    <row r="763" spans="1:4" ht="15.75" thickBot="1">
      <c r="A763" s="40" t="s">
        <v>180</v>
      </c>
      <c r="B763" s="366">
        <v>0</v>
      </c>
      <c r="C763" s="366">
        <v>0</v>
      </c>
      <c r="D763" s="366">
        <v>0</v>
      </c>
    </row>
    <row r="764" spans="1:4" ht="15.75" thickBot="1">
      <c r="A764" s="40" t="s">
        <v>159</v>
      </c>
      <c r="B764" s="366">
        <v>0</v>
      </c>
      <c r="C764" s="366">
        <v>0</v>
      </c>
      <c r="D764" s="366">
        <v>0</v>
      </c>
    </row>
    <row r="765" spans="1:4" ht="15.75" thickBot="1">
      <c r="A765" s="40" t="s">
        <v>701</v>
      </c>
      <c r="B765" s="366">
        <v>0</v>
      </c>
      <c r="C765" s="366">
        <v>0</v>
      </c>
      <c r="D765" s="366">
        <v>0</v>
      </c>
    </row>
    <row r="766" spans="1:4" ht="15.75" thickBot="1">
      <c r="A766" s="40" t="s">
        <v>160</v>
      </c>
      <c r="B766" s="366">
        <v>0</v>
      </c>
      <c r="C766" s="366">
        <v>0</v>
      </c>
      <c r="D766" s="366">
        <v>0</v>
      </c>
    </row>
    <row r="767" spans="1:4" ht="15.75" thickBot="1">
      <c r="A767" s="40" t="s">
        <v>161</v>
      </c>
      <c r="B767" s="366">
        <v>0</v>
      </c>
      <c r="C767" s="366">
        <v>0</v>
      </c>
      <c r="D767" s="366">
        <v>0</v>
      </c>
    </row>
    <row r="768" spans="1:4" ht="15.75" thickBot="1">
      <c r="A768" s="40" t="s">
        <v>162</v>
      </c>
      <c r="B768" s="366">
        <v>0</v>
      </c>
      <c r="C768" s="366">
        <v>0</v>
      </c>
      <c r="D768" s="366">
        <v>0</v>
      </c>
    </row>
    <row r="769" spans="1:4" ht="15.75" thickBot="1">
      <c r="A769" s="40" t="s">
        <v>163</v>
      </c>
      <c r="B769" s="366">
        <v>0</v>
      </c>
      <c r="C769" s="366">
        <v>0</v>
      </c>
      <c r="D769" s="366">
        <v>0</v>
      </c>
    </row>
    <row r="770" spans="1:4" ht="15.75" thickBot="1">
      <c r="A770" s="41" t="s">
        <v>586</v>
      </c>
      <c r="B770" s="141">
        <f>0+SUM(B761:B769)</f>
        <v>0</v>
      </c>
      <c r="C770" s="141">
        <f>0+SUM(C761:C769)</f>
        <v>0</v>
      </c>
      <c r="D770" s="141">
        <f>0+SUM(D761:D769)</f>
        <v>0</v>
      </c>
    </row>
    <row r="771" spans="1:4">
      <c r="A771" s="60"/>
      <c r="B771" s="60"/>
      <c r="C771" s="60"/>
      <c r="D771" s="60"/>
    </row>
    <row r="772" spans="1:4" ht="13.5" thickBot="1">
      <c r="A772" s="60"/>
      <c r="B772" s="60"/>
      <c r="C772" s="60"/>
      <c r="D772" s="60"/>
    </row>
    <row r="773" spans="1:4" ht="16.5" thickBot="1">
      <c r="A773" s="133" t="s">
        <v>182</v>
      </c>
      <c r="B773" s="60"/>
      <c r="C773" s="60"/>
      <c r="D773" s="60"/>
    </row>
    <row r="774" spans="1:4" ht="13.5" thickBot="1">
      <c r="A774" s="60"/>
      <c r="B774" s="60"/>
      <c r="C774" s="60"/>
      <c r="D774" s="60"/>
    </row>
    <row r="775" spans="1:4">
      <c r="A775" s="853" t="s">
        <v>275</v>
      </c>
      <c r="B775" s="854"/>
      <c r="C775" s="60"/>
      <c r="D775" s="60"/>
    </row>
    <row r="776" spans="1:4" ht="17.25" customHeight="1" thickBot="1">
      <c r="A776" s="855"/>
      <c r="B776" s="856"/>
      <c r="C776" s="60"/>
      <c r="D776" s="60"/>
    </row>
    <row r="777" spans="1:4" ht="15.75" thickBot="1">
      <c r="A777" s="142" t="s">
        <v>183</v>
      </c>
      <c r="B777" s="143" t="s">
        <v>297</v>
      </c>
      <c r="C777" s="60"/>
      <c r="D777" s="60"/>
    </row>
    <row r="778" spans="1:4" ht="15.75" thickBot="1">
      <c r="A778" s="40" t="s">
        <v>298</v>
      </c>
      <c r="B778" s="42">
        <v>0</v>
      </c>
      <c r="C778" s="60"/>
      <c r="D778" s="60"/>
    </row>
    <row r="779" spans="1:4" ht="15.75" thickBot="1">
      <c r="A779" s="40" t="s">
        <v>299</v>
      </c>
      <c r="B779" s="42">
        <v>0</v>
      </c>
      <c r="C779" s="60"/>
      <c r="D779" s="60"/>
    </row>
    <row r="780" spans="1:4" ht="15.75" thickBot="1">
      <c r="A780" s="41" t="s">
        <v>586</v>
      </c>
      <c r="B780" s="39">
        <f>0+SUM(B778:B779)</f>
        <v>0</v>
      </c>
      <c r="C780" s="60"/>
      <c r="D780" s="60"/>
    </row>
    <row r="781" spans="1:4">
      <c r="A781" s="60"/>
      <c r="B781" s="60"/>
      <c r="C781" s="60"/>
      <c r="D781" s="60"/>
    </row>
    <row r="782" spans="1:4" ht="16.5" customHeight="1" thickBot="1">
      <c r="A782" s="60"/>
      <c r="B782" s="60"/>
      <c r="C782" s="60"/>
      <c r="D782" s="60"/>
    </row>
    <row r="783" spans="1:4" ht="26.25" customHeight="1" thickBot="1">
      <c r="A783" s="857" t="s">
        <v>245</v>
      </c>
      <c r="B783" s="858"/>
      <c r="C783" s="858"/>
      <c r="D783" s="859"/>
    </row>
    <row r="784" spans="1:4" ht="13.5" thickBot="1">
      <c r="A784" s="840" t="s">
        <v>246</v>
      </c>
      <c r="B784" s="842" t="s">
        <v>866</v>
      </c>
      <c r="C784" s="843"/>
      <c r="D784" s="844"/>
    </row>
    <row r="785" spans="1:16" ht="13.5" thickBot="1">
      <c r="A785" s="841"/>
      <c r="B785" s="511" t="s">
        <v>867</v>
      </c>
      <c r="C785" s="511" t="s">
        <v>868</v>
      </c>
      <c r="D785" s="512" t="s">
        <v>586</v>
      </c>
    </row>
    <row r="786" spans="1:16" ht="15.75" thickBot="1">
      <c r="A786" s="40" t="s">
        <v>684</v>
      </c>
      <c r="B786" s="42">
        <v>0</v>
      </c>
      <c r="C786" s="42">
        <v>0</v>
      </c>
      <c r="D786" s="130">
        <f>0+SUM(B786:C786)</f>
        <v>0</v>
      </c>
    </row>
    <row r="787" spans="1:16" ht="15.75" thickBot="1">
      <c r="A787" s="40" t="s">
        <v>685</v>
      </c>
      <c r="B787" s="42">
        <v>0</v>
      </c>
      <c r="C787" s="42">
        <v>0</v>
      </c>
      <c r="D787" s="130">
        <f>0+SUM(B787:C787)</f>
        <v>0</v>
      </c>
    </row>
    <row r="788" spans="1:16" ht="15.75" thickBot="1">
      <c r="A788" s="40" t="s">
        <v>686</v>
      </c>
      <c r="B788" s="42">
        <v>0</v>
      </c>
      <c r="C788" s="42">
        <v>0</v>
      </c>
      <c r="D788" s="130">
        <f>0+SUM(B788:C788)</f>
        <v>0</v>
      </c>
    </row>
    <row r="789" spans="1:16" ht="15.75" thickBot="1">
      <c r="A789" s="40" t="s">
        <v>687</v>
      </c>
      <c r="B789" s="42">
        <v>0</v>
      </c>
      <c r="C789" s="42">
        <v>0</v>
      </c>
      <c r="D789" s="130">
        <f>0+SUM(B789:C789)</f>
        <v>0</v>
      </c>
    </row>
    <row r="790" spans="1:16" ht="15.75" thickBot="1">
      <c r="A790" s="41" t="s">
        <v>586</v>
      </c>
      <c r="B790" s="39">
        <f>0+SUM(B786:B789)</f>
        <v>0</v>
      </c>
      <c r="C790" s="39">
        <f>0+SUM(C786:C789)</f>
        <v>0</v>
      </c>
      <c r="D790" s="39">
        <f>0+SUM(D786:D789)</f>
        <v>0</v>
      </c>
    </row>
    <row r="793" spans="1:16" ht="21" customHeight="1">
      <c r="A793" s="838" t="s">
        <v>258</v>
      </c>
      <c r="B793" s="839"/>
      <c r="C793" s="839"/>
      <c r="D793" s="839"/>
      <c r="E793" s="839"/>
      <c r="F793" s="839"/>
      <c r="G793" s="839"/>
      <c r="H793" s="839"/>
      <c r="I793" s="839"/>
      <c r="J793" s="839"/>
      <c r="K793" s="839"/>
      <c r="L793" s="839"/>
      <c r="M793" s="145"/>
      <c r="N793" s="145"/>
      <c r="O793" s="146"/>
      <c r="P793" s="33"/>
    </row>
    <row r="794" spans="1:16" ht="15.75" customHeight="1" thickBot="1">
      <c r="A794" s="847" t="s">
        <v>259</v>
      </c>
      <c r="B794" s="832" t="s">
        <v>869</v>
      </c>
      <c r="C794" s="833"/>
      <c r="D794" s="833"/>
      <c r="E794" s="833"/>
      <c r="F794" s="833"/>
      <c r="G794" s="833"/>
      <c r="H794" s="833"/>
      <c r="I794" s="833"/>
      <c r="J794" s="833"/>
      <c r="K794" s="833"/>
      <c r="L794" s="833"/>
      <c r="M794" s="833"/>
      <c r="N794" s="833"/>
      <c r="O794" s="834"/>
      <c r="P794" s="826"/>
    </row>
    <row r="795" spans="1:16" ht="15.75" thickBot="1">
      <c r="A795" s="802"/>
      <c r="B795" s="635"/>
      <c r="C795" s="636"/>
      <c r="D795" s="636"/>
      <c r="E795" s="636"/>
      <c r="F795" s="636"/>
      <c r="G795" s="835"/>
      <c r="H795" s="633" t="s">
        <v>685</v>
      </c>
      <c r="I795" s="777"/>
      <c r="J795" s="633" t="s">
        <v>686</v>
      </c>
      <c r="K795" s="777"/>
      <c r="L795" s="633" t="s">
        <v>687</v>
      </c>
      <c r="M795" s="583"/>
      <c r="N795" s="801" t="s">
        <v>934</v>
      </c>
      <c r="O795" s="745" t="s">
        <v>299</v>
      </c>
      <c r="P795" s="826"/>
    </row>
    <row r="796" spans="1:16" ht="15.75" thickBot="1">
      <c r="A796" s="802"/>
      <c r="B796" s="825" t="s">
        <v>875</v>
      </c>
      <c r="C796" s="825"/>
      <c r="D796" s="836" t="s">
        <v>876</v>
      </c>
      <c r="E796" s="837"/>
      <c r="F796" s="845" t="s">
        <v>877</v>
      </c>
      <c r="G796" s="846"/>
      <c r="H796" s="676" t="s">
        <v>533</v>
      </c>
      <c r="I796" s="829" t="s">
        <v>534</v>
      </c>
      <c r="J796" s="676" t="s">
        <v>533</v>
      </c>
      <c r="K796" s="829" t="s">
        <v>534</v>
      </c>
      <c r="L796" s="676" t="s">
        <v>533</v>
      </c>
      <c r="M796" s="679" t="s">
        <v>534</v>
      </c>
      <c r="N796" s="830"/>
      <c r="O796" s="827"/>
    </row>
    <row r="797" spans="1:16" ht="15.75" thickBot="1">
      <c r="A797" s="803"/>
      <c r="B797" s="148" t="s">
        <v>533</v>
      </c>
      <c r="C797" s="35" t="s">
        <v>534</v>
      </c>
      <c r="D797" s="148" t="s">
        <v>533</v>
      </c>
      <c r="E797" s="149" t="s">
        <v>534</v>
      </c>
      <c r="F797" s="148" t="s">
        <v>533</v>
      </c>
      <c r="G797" s="35" t="s">
        <v>534</v>
      </c>
      <c r="H797" s="828"/>
      <c r="I797" s="645"/>
      <c r="J797" s="828"/>
      <c r="K797" s="645"/>
      <c r="L797" s="828"/>
      <c r="M797" s="569"/>
      <c r="N797" s="831"/>
      <c r="O797" s="827"/>
    </row>
    <row r="798" spans="1:16" ht="15.75" thickBot="1">
      <c r="A798" s="40" t="s">
        <v>870</v>
      </c>
      <c r="B798" s="210">
        <v>0</v>
      </c>
      <c r="C798" s="42">
        <v>0</v>
      </c>
      <c r="D798" s="210">
        <v>0</v>
      </c>
      <c r="E798" s="334">
        <v>0</v>
      </c>
      <c r="F798" s="210">
        <v>0</v>
      </c>
      <c r="G798" s="42">
        <v>0</v>
      </c>
      <c r="H798" s="42">
        <v>0</v>
      </c>
      <c r="I798" s="210">
        <v>0</v>
      </c>
      <c r="J798" s="42">
        <v>0</v>
      </c>
      <c r="K798" s="342">
        <v>0</v>
      </c>
      <c r="L798" s="42">
        <v>0</v>
      </c>
      <c r="M798" s="342">
        <v>0</v>
      </c>
      <c r="N798" s="150">
        <f>0+SUM(B798:M798)</f>
        <v>0</v>
      </c>
      <c r="O798" s="253">
        <v>0</v>
      </c>
    </row>
    <row r="799" spans="1:16" ht="15.75" thickBot="1">
      <c r="A799" s="40" t="s">
        <v>871</v>
      </c>
      <c r="B799" s="210">
        <v>0</v>
      </c>
      <c r="C799" s="42">
        <v>0</v>
      </c>
      <c r="D799" s="210">
        <v>0</v>
      </c>
      <c r="E799" s="334">
        <v>0</v>
      </c>
      <c r="F799" s="210">
        <v>0</v>
      </c>
      <c r="G799" s="42">
        <v>0</v>
      </c>
      <c r="H799" s="42">
        <v>0</v>
      </c>
      <c r="I799" s="210">
        <v>0</v>
      </c>
      <c r="J799" s="42">
        <v>0</v>
      </c>
      <c r="K799" s="342">
        <v>0</v>
      </c>
      <c r="L799" s="42">
        <v>0</v>
      </c>
      <c r="M799" s="342">
        <v>0</v>
      </c>
      <c r="N799" s="150">
        <f>0+SUM(B799:M799)</f>
        <v>0</v>
      </c>
      <c r="O799" s="253">
        <v>0</v>
      </c>
    </row>
    <row r="800" spans="1:16" ht="15.75" thickBot="1">
      <c r="A800" s="40" t="s">
        <v>872</v>
      </c>
      <c r="B800" s="210">
        <v>0</v>
      </c>
      <c r="C800" s="42">
        <v>0</v>
      </c>
      <c r="D800" s="210">
        <v>0</v>
      </c>
      <c r="E800" s="334">
        <v>0</v>
      </c>
      <c r="F800" s="210">
        <v>0</v>
      </c>
      <c r="G800" s="42">
        <v>0</v>
      </c>
      <c r="H800" s="42">
        <v>0</v>
      </c>
      <c r="I800" s="210">
        <v>0</v>
      </c>
      <c r="J800" s="42">
        <v>0</v>
      </c>
      <c r="K800" s="342">
        <v>0</v>
      </c>
      <c r="L800" s="42">
        <v>0</v>
      </c>
      <c r="M800" s="342">
        <v>0</v>
      </c>
      <c r="N800" s="150">
        <f>0+SUM(B800:M800)</f>
        <v>0</v>
      </c>
      <c r="O800" s="253">
        <v>0</v>
      </c>
    </row>
    <row r="801" spans="1:15" ht="15.75" thickBot="1">
      <c r="A801" s="40" t="s">
        <v>873</v>
      </c>
      <c r="B801" s="210">
        <v>0</v>
      </c>
      <c r="C801" s="210">
        <v>0</v>
      </c>
      <c r="D801" s="210">
        <v>0</v>
      </c>
      <c r="E801" s="367">
        <v>0</v>
      </c>
      <c r="F801" s="206">
        <v>0</v>
      </c>
      <c r="G801" s="42">
        <v>0</v>
      </c>
      <c r="H801" s="42">
        <v>0</v>
      </c>
      <c r="I801" s="210">
        <v>0</v>
      </c>
      <c r="J801" s="42">
        <v>0</v>
      </c>
      <c r="K801" s="342">
        <v>0</v>
      </c>
      <c r="L801" s="42">
        <v>0</v>
      </c>
      <c r="M801" s="342">
        <v>0</v>
      </c>
      <c r="N801" s="150">
        <f>0+SUM(B801:M801)</f>
        <v>0</v>
      </c>
      <c r="O801" s="253">
        <v>0</v>
      </c>
    </row>
    <row r="802" spans="1:15" ht="15.75" thickBot="1">
      <c r="A802" s="40" t="s">
        <v>874</v>
      </c>
      <c r="B802" s="368">
        <v>0</v>
      </c>
      <c r="C802" s="369">
        <v>0</v>
      </c>
      <c r="D802" s="369">
        <v>0</v>
      </c>
      <c r="E802" s="369">
        <v>0</v>
      </c>
      <c r="F802" s="370">
        <v>0</v>
      </c>
      <c r="G802" s="371">
        <v>0</v>
      </c>
      <c r="H802" s="369">
        <v>0</v>
      </c>
      <c r="I802" s="342">
        <v>0</v>
      </c>
      <c r="J802" s="369">
        <v>0</v>
      </c>
      <c r="K802" s="342">
        <v>0</v>
      </c>
      <c r="L802" s="342">
        <v>0</v>
      </c>
      <c r="M802" s="342">
        <v>0</v>
      </c>
      <c r="N802" s="150">
        <f>0+SUM(B802:M802)</f>
        <v>0</v>
      </c>
      <c r="O802" s="253">
        <v>0</v>
      </c>
    </row>
    <row r="803" spans="1:15" ht="15.75" thickBot="1">
      <c r="A803" s="41" t="s">
        <v>586</v>
      </c>
      <c r="B803" s="109">
        <f>0+SUM(B798:B802)</f>
        <v>0</v>
      </c>
      <c r="C803" s="109">
        <f t="shared" ref="C803:O803" si="32">0+SUM(C798:C802)</f>
        <v>0</v>
      </c>
      <c r="D803" s="109">
        <f t="shared" si="32"/>
        <v>0</v>
      </c>
      <c r="E803" s="109">
        <f t="shared" si="32"/>
        <v>0</v>
      </c>
      <c r="F803" s="109">
        <f t="shared" si="32"/>
        <v>0</v>
      </c>
      <c r="G803" s="109">
        <f t="shared" si="32"/>
        <v>0</v>
      </c>
      <c r="H803" s="109">
        <f t="shared" si="32"/>
        <v>0</v>
      </c>
      <c r="I803" s="109">
        <f t="shared" si="32"/>
        <v>0</v>
      </c>
      <c r="J803" s="109">
        <f t="shared" si="32"/>
        <v>0</v>
      </c>
      <c r="K803" s="109">
        <f t="shared" si="32"/>
        <v>0</v>
      </c>
      <c r="L803" s="109">
        <f t="shared" si="32"/>
        <v>0</v>
      </c>
      <c r="M803" s="109">
        <f t="shared" si="32"/>
        <v>0</v>
      </c>
      <c r="N803" s="109">
        <f t="shared" si="32"/>
        <v>0</v>
      </c>
      <c r="O803" s="109">
        <f t="shared" si="32"/>
        <v>0</v>
      </c>
    </row>
    <row r="804" spans="1:1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</row>
    <row r="805" spans="1:15" ht="13.5" thickBo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</row>
    <row r="806" spans="1:15" ht="15.75" customHeight="1" thickBot="1">
      <c r="A806" s="541" t="s">
        <v>276</v>
      </c>
      <c r="B806" s="564"/>
      <c r="C806" s="564"/>
      <c r="D806" s="564"/>
      <c r="E806" s="564"/>
      <c r="F806" s="564"/>
      <c r="G806" s="564"/>
      <c r="H806" s="564"/>
      <c r="I806" s="564"/>
      <c r="J806" s="564"/>
      <c r="K806" s="564"/>
      <c r="L806" s="542"/>
      <c r="M806" s="151"/>
      <c r="N806" s="151"/>
      <c r="O806" s="152"/>
    </row>
    <row r="807" spans="1:15" ht="15.75" customHeight="1" thickBot="1">
      <c r="A807" s="801" t="s">
        <v>300</v>
      </c>
      <c r="B807" s="635" t="s">
        <v>869</v>
      </c>
      <c r="C807" s="636"/>
      <c r="D807" s="636"/>
      <c r="E807" s="636"/>
      <c r="F807" s="636"/>
      <c r="G807" s="636"/>
      <c r="H807" s="636"/>
      <c r="I807" s="636"/>
      <c r="J807" s="636"/>
      <c r="K807" s="636"/>
      <c r="L807" s="636"/>
      <c r="M807" s="636"/>
      <c r="N807" s="636"/>
      <c r="O807" s="778"/>
    </row>
    <row r="808" spans="1:15" ht="15.75" thickBot="1">
      <c r="A808" s="802"/>
      <c r="B808" s="635" t="s">
        <v>684</v>
      </c>
      <c r="C808" s="636"/>
      <c r="D808" s="636"/>
      <c r="E808" s="636"/>
      <c r="F808" s="636"/>
      <c r="G808" s="835"/>
      <c r="H808" s="633" t="s">
        <v>685</v>
      </c>
      <c r="I808" s="777"/>
      <c r="J808" s="633" t="s">
        <v>686</v>
      </c>
      <c r="K808" s="777"/>
      <c r="L808" s="633" t="s">
        <v>687</v>
      </c>
      <c r="M808" s="583"/>
      <c r="N808" s="801" t="s">
        <v>934</v>
      </c>
      <c r="O808" s="745" t="s">
        <v>299</v>
      </c>
    </row>
    <row r="809" spans="1:15" ht="15.75" thickBot="1">
      <c r="A809" s="802"/>
      <c r="B809" s="825" t="s">
        <v>875</v>
      </c>
      <c r="C809" s="825"/>
      <c r="D809" s="836" t="s">
        <v>876</v>
      </c>
      <c r="E809" s="837"/>
      <c r="F809" s="845" t="s">
        <v>877</v>
      </c>
      <c r="G809" s="846"/>
      <c r="H809" s="676" t="s">
        <v>533</v>
      </c>
      <c r="I809" s="829" t="s">
        <v>534</v>
      </c>
      <c r="J809" s="676" t="s">
        <v>533</v>
      </c>
      <c r="K809" s="829" t="s">
        <v>534</v>
      </c>
      <c r="L809" s="676" t="s">
        <v>533</v>
      </c>
      <c r="M809" s="679" t="s">
        <v>534</v>
      </c>
      <c r="N809" s="830"/>
      <c r="O809" s="827"/>
    </row>
    <row r="810" spans="1:15" ht="15.75" thickBot="1">
      <c r="A810" s="803"/>
      <c r="B810" s="148" t="s">
        <v>533</v>
      </c>
      <c r="C810" s="35" t="s">
        <v>534</v>
      </c>
      <c r="D810" s="148" t="s">
        <v>533</v>
      </c>
      <c r="E810" s="149" t="s">
        <v>534</v>
      </c>
      <c r="F810" s="148" t="s">
        <v>533</v>
      </c>
      <c r="G810" s="35" t="s">
        <v>534</v>
      </c>
      <c r="H810" s="828"/>
      <c r="I810" s="645"/>
      <c r="J810" s="828"/>
      <c r="K810" s="645"/>
      <c r="L810" s="828"/>
      <c r="M810" s="569"/>
      <c r="N810" s="831"/>
      <c r="O810" s="827"/>
    </row>
    <row r="811" spans="1:15" ht="15.75" thickBot="1">
      <c r="A811" s="153" t="s">
        <v>847</v>
      </c>
      <c r="B811" s="210">
        <v>0</v>
      </c>
      <c r="C811" s="42">
        <v>0</v>
      </c>
      <c r="D811" s="210">
        <v>0</v>
      </c>
      <c r="E811" s="334">
        <v>0</v>
      </c>
      <c r="F811" s="210">
        <v>0</v>
      </c>
      <c r="G811" s="42">
        <v>0</v>
      </c>
      <c r="H811" s="42">
        <v>0</v>
      </c>
      <c r="I811" s="210">
        <v>0</v>
      </c>
      <c r="J811" s="42">
        <v>0</v>
      </c>
      <c r="K811" s="342">
        <v>0</v>
      </c>
      <c r="L811" s="42">
        <v>0</v>
      </c>
      <c r="M811" s="342">
        <v>0</v>
      </c>
      <c r="N811" s="150">
        <f>0+SUM(B811:M811)</f>
        <v>0</v>
      </c>
      <c r="O811" s="253">
        <v>0</v>
      </c>
    </row>
    <row r="812" spans="1:15" ht="15.75" thickBot="1">
      <c r="A812" s="153" t="s">
        <v>878</v>
      </c>
      <c r="B812" s="210">
        <v>0</v>
      </c>
      <c r="C812" s="42">
        <v>0</v>
      </c>
      <c r="D812" s="210">
        <v>0</v>
      </c>
      <c r="E812" s="334">
        <v>0</v>
      </c>
      <c r="F812" s="210">
        <v>0</v>
      </c>
      <c r="G812" s="42">
        <v>0</v>
      </c>
      <c r="H812" s="42">
        <v>0</v>
      </c>
      <c r="I812" s="210">
        <v>0</v>
      </c>
      <c r="J812" s="42">
        <v>0</v>
      </c>
      <c r="K812" s="342">
        <v>0</v>
      </c>
      <c r="L812" s="42">
        <v>0</v>
      </c>
      <c r="M812" s="342">
        <v>0</v>
      </c>
      <c r="N812" s="150">
        <f>0+SUM(B812:M812)</f>
        <v>0</v>
      </c>
      <c r="O812" s="253">
        <v>0</v>
      </c>
    </row>
    <row r="813" spans="1:15" ht="15.75" thickBot="1">
      <c r="A813" s="154" t="s">
        <v>741</v>
      </c>
      <c r="B813" s="210">
        <v>0</v>
      </c>
      <c r="C813" s="42">
        <v>0</v>
      </c>
      <c r="D813" s="210">
        <v>0</v>
      </c>
      <c r="E813" s="334">
        <v>0</v>
      </c>
      <c r="F813" s="210">
        <v>0</v>
      </c>
      <c r="G813" s="42">
        <v>0</v>
      </c>
      <c r="H813" s="42">
        <v>0</v>
      </c>
      <c r="I813" s="210">
        <v>0</v>
      </c>
      <c r="J813" s="42">
        <v>0</v>
      </c>
      <c r="K813" s="342">
        <v>0</v>
      </c>
      <c r="L813" s="42">
        <v>0</v>
      </c>
      <c r="M813" s="342">
        <v>0</v>
      </c>
      <c r="N813" s="150">
        <f>0+SUM(B813:M813)</f>
        <v>0</v>
      </c>
      <c r="O813" s="253">
        <v>0</v>
      </c>
    </row>
    <row r="814" spans="1:15" ht="15.75" customHeight="1" thickBot="1">
      <c r="A814" s="40" t="s">
        <v>740</v>
      </c>
      <c r="B814" s="210">
        <v>0</v>
      </c>
      <c r="C814" s="210">
        <v>0</v>
      </c>
      <c r="D814" s="210">
        <v>0</v>
      </c>
      <c r="E814" s="367">
        <v>0</v>
      </c>
      <c r="F814" s="206">
        <v>0</v>
      </c>
      <c r="G814" s="42">
        <v>0</v>
      </c>
      <c r="H814" s="42">
        <v>0</v>
      </c>
      <c r="I814" s="210">
        <v>0</v>
      </c>
      <c r="J814" s="42">
        <v>0</v>
      </c>
      <c r="K814" s="342">
        <v>0</v>
      </c>
      <c r="L814" s="42">
        <v>0</v>
      </c>
      <c r="M814" s="342">
        <v>0</v>
      </c>
      <c r="N814" s="150">
        <f>0+SUM(B814:M814)</f>
        <v>0</v>
      </c>
      <c r="O814" s="253">
        <v>0</v>
      </c>
    </row>
    <row r="815" spans="1:15" ht="15.75" thickBot="1">
      <c r="A815" s="155" t="s">
        <v>879</v>
      </c>
      <c r="B815" s="368">
        <v>0</v>
      </c>
      <c r="C815" s="369">
        <v>0</v>
      </c>
      <c r="D815" s="369">
        <v>0</v>
      </c>
      <c r="E815" s="369">
        <v>0</v>
      </c>
      <c r="F815" s="370">
        <v>0</v>
      </c>
      <c r="G815" s="371">
        <v>0</v>
      </c>
      <c r="H815" s="369">
        <v>0</v>
      </c>
      <c r="I815" s="342">
        <v>0</v>
      </c>
      <c r="J815" s="369">
        <v>0</v>
      </c>
      <c r="K815" s="342">
        <v>0</v>
      </c>
      <c r="L815" s="342">
        <v>0</v>
      </c>
      <c r="M815" s="342">
        <v>0</v>
      </c>
      <c r="N815" s="150">
        <f>0+SUM(B815:M815)</f>
        <v>0</v>
      </c>
      <c r="O815" s="253">
        <v>0</v>
      </c>
    </row>
    <row r="816" spans="1:15" ht="15.75" thickBot="1">
      <c r="A816" s="41" t="s">
        <v>586</v>
      </c>
      <c r="B816" s="109">
        <f>0+SUM(B811:B815)</f>
        <v>0</v>
      </c>
      <c r="C816" s="109">
        <f t="shared" ref="C816:O816" si="33">0+SUM(C811:C815)</f>
        <v>0</v>
      </c>
      <c r="D816" s="109">
        <f t="shared" si="33"/>
        <v>0</v>
      </c>
      <c r="E816" s="109">
        <f t="shared" si="33"/>
        <v>0</v>
      </c>
      <c r="F816" s="109">
        <f t="shared" si="33"/>
        <v>0</v>
      </c>
      <c r="G816" s="109">
        <f t="shared" si="33"/>
        <v>0</v>
      </c>
      <c r="H816" s="109">
        <f t="shared" si="33"/>
        <v>0</v>
      </c>
      <c r="I816" s="109">
        <f t="shared" si="33"/>
        <v>0</v>
      </c>
      <c r="J816" s="109">
        <f t="shared" si="33"/>
        <v>0</v>
      </c>
      <c r="K816" s="109">
        <f t="shared" si="33"/>
        <v>0</v>
      </c>
      <c r="L816" s="109">
        <f t="shared" si="33"/>
        <v>0</v>
      </c>
      <c r="M816" s="109">
        <f t="shared" si="33"/>
        <v>0</v>
      </c>
      <c r="N816" s="109">
        <f t="shared" si="33"/>
        <v>0</v>
      </c>
      <c r="O816" s="109">
        <f t="shared" si="33"/>
        <v>0</v>
      </c>
    </row>
    <row r="818" spans="1:7" ht="13.5" thickBot="1"/>
    <row r="819" spans="1:7" ht="15.75" customHeight="1" thickBot="1">
      <c r="A819" s="541" t="s">
        <v>277</v>
      </c>
      <c r="B819" s="564"/>
      <c r="C819" s="564"/>
      <c r="D819" s="564"/>
      <c r="E819" s="564"/>
      <c r="F819" s="564"/>
      <c r="G819" s="542"/>
    </row>
    <row r="820" spans="1:7" ht="12.75" customHeight="1">
      <c r="A820" s="801" t="s">
        <v>886</v>
      </c>
      <c r="B820" s="743" t="s">
        <v>880</v>
      </c>
      <c r="C820" s="680"/>
      <c r="D820" s="680"/>
      <c r="E820" s="680"/>
      <c r="F820" s="796"/>
      <c r="G820" s="797"/>
    </row>
    <row r="821" spans="1:7" ht="13.5" customHeight="1" thickBot="1">
      <c r="A821" s="802"/>
      <c r="B821" s="736"/>
      <c r="C821" s="570"/>
      <c r="D821" s="570"/>
      <c r="E821" s="570"/>
      <c r="F821" s="571"/>
      <c r="G821" s="643"/>
    </row>
    <row r="822" spans="1:7">
      <c r="A822" s="802"/>
      <c r="B822" s="672" t="s">
        <v>684</v>
      </c>
      <c r="C822" s="639" t="s">
        <v>685</v>
      </c>
      <c r="D822" s="639" t="s">
        <v>686</v>
      </c>
      <c r="E822" s="639" t="s">
        <v>687</v>
      </c>
      <c r="F822" s="667" t="s">
        <v>528</v>
      </c>
      <c r="G822" s="824" t="s">
        <v>299</v>
      </c>
    </row>
    <row r="823" spans="1:7" ht="13.5" thickBot="1">
      <c r="A823" s="803"/>
      <c r="B823" s="571"/>
      <c r="C823" s="643"/>
      <c r="D823" s="643"/>
      <c r="E823" s="643"/>
      <c r="F823" s="800"/>
      <c r="G823" s="717"/>
    </row>
    <row r="824" spans="1:7" ht="15.75" thickBot="1">
      <c r="A824" s="40" t="s">
        <v>881</v>
      </c>
      <c r="B824" s="42">
        <v>0</v>
      </c>
      <c r="C824" s="42">
        <v>0</v>
      </c>
      <c r="D824" s="42">
        <v>0</v>
      </c>
      <c r="E824" s="42">
        <v>0</v>
      </c>
      <c r="F824" s="130">
        <f>SUM(B824:E824)</f>
        <v>0</v>
      </c>
      <c r="G824" s="341">
        <v>0</v>
      </c>
    </row>
    <row r="825" spans="1:7" ht="15.75" thickBot="1">
      <c r="A825" s="40" t="s">
        <v>882</v>
      </c>
      <c r="B825" s="42">
        <v>0</v>
      </c>
      <c r="C825" s="42">
        <v>0</v>
      </c>
      <c r="D825" s="42">
        <v>0</v>
      </c>
      <c r="E825" s="42">
        <v>0</v>
      </c>
      <c r="F825" s="130">
        <f>SUM(B825:E825)</f>
        <v>0</v>
      </c>
      <c r="G825" s="341">
        <v>0</v>
      </c>
    </row>
    <row r="826" spans="1:7" ht="15.75" thickBot="1">
      <c r="A826" s="40" t="s">
        <v>883</v>
      </c>
      <c r="B826" s="42">
        <v>0</v>
      </c>
      <c r="C826" s="42">
        <v>0</v>
      </c>
      <c r="D826" s="42">
        <v>0</v>
      </c>
      <c r="E826" s="42">
        <v>0</v>
      </c>
      <c r="F826" s="130">
        <f>SUM(B826:E826)</f>
        <v>0</v>
      </c>
      <c r="G826" s="341">
        <v>0</v>
      </c>
    </row>
    <row r="827" spans="1:7" ht="15.75" thickBot="1">
      <c r="A827" s="40" t="s">
        <v>884</v>
      </c>
      <c r="B827" s="42">
        <v>0</v>
      </c>
      <c r="C827" s="42">
        <v>0</v>
      </c>
      <c r="D827" s="42">
        <v>0</v>
      </c>
      <c r="E827" s="42">
        <v>0</v>
      </c>
      <c r="F827" s="130">
        <f>SUM(B827:E827)</f>
        <v>0</v>
      </c>
      <c r="G827" s="341">
        <v>0</v>
      </c>
    </row>
    <row r="828" spans="1:7" ht="15.75" thickBot="1">
      <c r="A828" s="40" t="s">
        <v>885</v>
      </c>
      <c r="B828" s="42">
        <v>0</v>
      </c>
      <c r="C828" s="42">
        <v>0</v>
      </c>
      <c r="D828" s="42">
        <v>0</v>
      </c>
      <c r="E828" s="42">
        <v>0</v>
      </c>
      <c r="F828" s="130">
        <f>SUM(B828:E828)</f>
        <v>0</v>
      </c>
      <c r="G828" s="341">
        <v>0</v>
      </c>
    </row>
    <row r="829" spans="1:7" ht="15.75" thickBot="1">
      <c r="A829" s="41" t="s">
        <v>586</v>
      </c>
      <c r="B829" s="39">
        <f t="shared" ref="B829:G829" si="34">SUM(B824:B828)</f>
        <v>0</v>
      </c>
      <c r="C829" s="39">
        <f t="shared" si="34"/>
        <v>0</v>
      </c>
      <c r="D829" s="39">
        <f t="shared" si="34"/>
        <v>0</v>
      </c>
      <c r="E829" s="39">
        <f t="shared" si="34"/>
        <v>0</v>
      </c>
      <c r="F829" s="39">
        <f t="shared" si="34"/>
        <v>0</v>
      </c>
      <c r="G829" s="39">
        <f t="shared" si="34"/>
        <v>0</v>
      </c>
    </row>
    <row r="830" spans="1:7">
      <c r="A830" s="60"/>
      <c r="B830" s="60"/>
      <c r="C830" s="60"/>
      <c r="D830" s="60"/>
      <c r="E830" s="60"/>
      <c r="F830" s="60"/>
      <c r="G830" s="60"/>
    </row>
    <row r="831" spans="1:7" ht="13.5" thickBot="1">
      <c r="A831" s="60"/>
      <c r="B831" s="60"/>
      <c r="C831" s="60"/>
      <c r="D831" s="60"/>
      <c r="E831" s="60"/>
      <c r="F831" s="60"/>
      <c r="G831" s="60"/>
    </row>
    <row r="832" spans="1:7" ht="16.5" thickBot="1">
      <c r="A832" s="133" t="s">
        <v>887</v>
      </c>
      <c r="B832" s="60"/>
      <c r="C832" s="60"/>
      <c r="D832" s="60"/>
      <c r="E832" s="60"/>
      <c r="F832" s="60"/>
      <c r="G832" s="60"/>
    </row>
    <row r="833" spans="1:7">
      <c r="A833" s="60"/>
      <c r="B833" s="60"/>
      <c r="C833" s="60"/>
      <c r="D833" s="60"/>
      <c r="E833" s="60"/>
      <c r="F833" s="60"/>
      <c r="G833" s="60"/>
    </row>
    <row r="834" spans="1:7" ht="13.5" thickBot="1">
      <c r="A834" s="60"/>
      <c r="B834" s="60"/>
      <c r="C834" s="60"/>
      <c r="D834" s="60"/>
      <c r="E834" s="60"/>
      <c r="F834" s="60"/>
      <c r="G834" s="60"/>
    </row>
    <row r="835" spans="1:7" ht="30" customHeight="1" thickBot="1">
      <c r="A835" s="790" t="s">
        <v>278</v>
      </c>
      <c r="B835" s="791"/>
      <c r="C835" s="791"/>
      <c r="D835" s="792"/>
      <c r="E835" s="60"/>
      <c r="F835" s="60"/>
      <c r="G835" s="60"/>
    </row>
    <row r="836" spans="1:7" ht="15.75" thickBot="1">
      <c r="A836" s="65" t="s">
        <v>530</v>
      </c>
      <c r="B836" s="126" t="s">
        <v>889</v>
      </c>
      <c r="C836" s="126" t="s">
        <v>890</v>
      </c>
      <c r="D836" s="67" t="s">
        <v>528</v>
      </c>
      <c r="E836" s="60"/>
      <c r="F836" s="60"/>
      <c r="G836" s="60"/>
    </row>
    <row r="837" spans="1:7" ht="15.75" thickBot="1">
      <c r="A837" s="153" t="s">
        <v>684</v>
      </c>
      <c r="B837" s="194">
        <v>22</v>
      </c>
      <c r="C837" s="194">
        <v>20</v>
      </c>
      <c r="D837" s="195">
        <f>0+SUM(B837:C837)</f>
        <v>42</v>
      </c>
      <c r="E837" s="60"/>
      <c r="F837" s="60"/>
      <c r="G837" s="60"/>
    </row>
    <row r="838" spans="1:7" ht="15.75" thickBot="1">
      <c r="A838" s="156" t="s">
        <v>685</v>
      </c>
      <c r="B838" s="194">
        <v>11</v>
      </c>
      <c r="C838" s="194">
        <v>8</v>
      </c>
      <c r="D838" s="195">
        <f>0+SUM(B838:C838)</f>
        <v>19</v>
      </c>
      <c r="E838" s="60"/>
      <c r="F838" s="60"/>
      <c r="G838" s="60"/>
    </row>
    <row r="839" spans="1:7" ht="15.75" thickBot="1">
      <c r="A839" s="156" t="s">
        <v>686</v>
      </c>
      <c r="B839" s="194">
        <v>79</v>
      </c>
      <c r="C839" s="194">
        <v>86</v>
      </c>
      <c r="D839" s="195">
        <f>0+SUM(B839:C839)</f>
        <v>165</v>
      </c>
      <c r="E839" s="60"/>
      <c r="F839" s="60"/>
      <c r="G839" s="60"/>
    </row>
    <row r="840" spans="1:7" ht="15.75" thickBot="1">
      <c r="A840" s="156" t="s">
        <v>687</v>
      </c>
      <c r="B840" s="194">
        <v>102</v>
      </c>
      <c r="C840" s="194">
        <v>104</v>
      </c>
      <c r="D840" s="195">
        <f>0+SUM(B840:C840)</f>
        <v>206</v>
      </c>
      <c r="E840" s="60"/>
      <c r="F840" s="60"/>
      <c r="G840" s="60"/>
    </row>
    <row r="841" spans="1:7" ht="15.75" thickBot="1">
      <c r="A841" s="41" t="s">
        <v>586</v>
      </c>
      <c r="B841" s="96">
        <f>0+SUM(B837:B840)</f>
        <v>214</v>
      </c>
      <c r="C841" s="96">
        <f>0+SUM(C837:C840)</f>
        <v>218</v>
      </c>
      <c r="D841" s="96">
        <f>0+SUM(D837:D840)</f>
        <v>432</v>
      </c>
      <c r="E841" s="60"/>
      <c r="F841" s="60"/>
      <c r="G841" s="60"/>
    </row>
    <row r="843" spans="1:7" ht="13.5" thickBot="1"/>
    <row r="844" spans="1:7" ht="15.75" customHeight="1" thickBot="1">
      <c r="A844" s="541" t="s">
        <v>279</v>
      </c>
      <c r="B844" s="564"/>
      <c r="C844" s="564"/>
      <c r="D844" s="564"/>
      <c r="E844" s="564"/>
      <c r="F844" s="542"/>
    </row>
    <row r="845" spans="1:7" ht="15.75" thickBot="1">
      <c r="A845" s="801" t="s">
        <v>891</v>
      </c>
      <c r="B845" s="635" t="s">
        <v>892</v>
      </c>
      <c r="C845" s="636"/>
      <c r="D845" s="636"/>
      <c r="E845" s="778"/>
      <c r="F845" s="157"/>
    </row>
    <row r="846" spans="1:7" ht="15.75" thickBot="1">
      <c r="A846" s="817"/>
      <c r="B846" s="126" t="s">
        <v>684</v>
      </c>
      <c r="C846" s="126" t="s">
        <v>685</v>
      </c>
      <c r="D846" s="126" t="s">
        <v>686</v>
      </c>
      <c r="E846" s="126" t="s">
        <v>687</v>
      </c>
      <c r="F846" s="158" t="s">
        <v>528</v>
      </c>
    </row>
    <row r="847" spans="1:7" ht="15.75" thickBot="1">
      <c r="A847" s="156" t="s">
        <v>893</v>
      </c>
      <c r="B847" s="194">
        <v>8</v>
      </c>
      <c r="C847" s="194">
        <v>4</v>
      </c>
      <c r="D847" s="194">
        <v>38</v>
      </c>
      <c r="E847" s="194">
        <v>63</v>
      </c>
      <c r="F847" s="196">
        <f t="shared" ref="F847:F852" si="35">0+SUM(B847:E847)</f>
        <v>113</v>
      </c>
    </row>
    <row r="848" spans="1:7" ht="15.75" thickBot="1">
      <c r="A848" s="156" t="s">
        <v>894</v>
      </c>
      <c r="B848" s="194">
        <v>12</v>
      </c>
      <c r="C848" s="194">
        <v>9</v>
      </c>
      <c r="D848" s="194">
        <v>45</v>
      </c>
      <c r="E848" s="194">
        <v>26</v>
      </c>
      <c r="F848" s="196">
        <f t="shared" si="35"/>
        <v>92</v>
      </c>
    </row>
    <row r="849" spans="1:6" ht="15.75" thickBot="1">
      <c r="A849" s="156" t="s">
        <v>895</v>
      </c>
      <c r="B849" s="194">
        <v>5</v>
      </c>
      <c r="C849" s="194">
        <v>4</v>
      </c>
      <c r="D849" s="194">
        <v>23</v>
      </c>
      <c r="E849" s="194">
        <v>17</v>
      </c>
      <c r="F849" s="196">
        <f t="shared" si="35"/>
        <v>49</v>
      </c>
    </row>
    <row r="850" spans="1:6" ht="15.75" thickBot="1">
      <c r="A850" s="156" t="s">
        <v>896</v>
      </c>
      <c r="B850" s="194">
        <v>8</v>
      </c>
      <c r="C850" s="194">
        <v>1</v>
      </c>
      <c r="D850" s="194">
        <v>18</v>
      </c>
      <c r="E850" s="194">
        <v>27</v>
      </c>
      <c r="F850" s="196">
        <f t="shared" si="35"/>
        <v>54</v>
      </c>
    </row>
    <row r="851" spans="1:6" ht="15.75" thickBot="1">
      <c r="A851" s="223" t="s">
        <v>1005</v>
      </c>
      <c r="B851" s="194">
        <v>6</v>
      </c>
      <c r="C851" s="194">
        <v>0</v>
      </c>
      <c r="D851" s="194">
        <v>16</v>
      </c>
      <c r="E851" s="194">
        <v>25</v>
      </c>
      <c r="F851" s="196">
        <f t="shared" si="35"/>
        <v>47</v>
      </c>
    </row>
    <row r="852" spans="1:6" ht="15.75" thickBot="1">
      <c r="A852" s="156" t="s">
        <v>897</v>
      </c>
      <c r="B852" s="194">
        <v>3</v>
      </c>
      <c r="C852" s="194">
        <v>1</v>
      </c>
      <c r="D852" s="194">
        <v>25</v>
      </c>
      <c r="E852" s="194">
        <v>48</v>
      </c>
      <c r="F852" s="196">
        <f t="shared" si="35"/>
        <v>77</v>
      </c>
    </row>
    <row r="853" spans="1:6" ht="15.75" thickBot="1">
      <c r="A853" s="41" t="s">
        <v>586</v>
      </c>
      <c r="B853" s="96">
        <f>0+SUM(B847:B852)</f>
        <v>42</v>
      </c>
      <c r="C853" s="96">
        <f>0+SUM(C847:C852)</f>
        <v>19</v>
      </c>
      <c r="D853" s="96">
        <f>0+SUM(D847:D852)</f>
        <v>165</v>
      </c>
      <c r="E853" s="96">
        <f>0+SUM(E847:E852)</f>
        <v>206</v>
      </c>
      <c r="F853" s="96">
        <f>0+SUM(F847:F852)</f>
        <v>432</v>
      </c>
    </row>
    <row r="854" spans="1:6">
      <c r="A854" s="60"/>
      <c r="B854" s="60"/>
      <c r="C854" s="60"/>
      <c r="D854" s="60"/>
      <c r="E854" s="60"/>
      <c r="F854" s="60"/>
    </row>
    <row r="855" spans="1:6" ht="13.5" thickBot="1">
      <c r="A855" s="60"/>
      <c r="B855" s="60"/>
      <c r="C855" s="60"/>
      <c r="D855" s="60"/>
      <c r="E855" s="60"/>
      <c r="F855" s="60"/>
    </row>
    <row r="856" spans="1:6" ht="30.75" customHeight="1" thickBot="1">
      <c r="A856" s="652" t="s">
        <v>280</v>
      </c>
      <c r="B856" s="653"/>
      <c r="C856" s="653"/>
      <c r="D856" s="653"/>
      <c r="E856" s="653"/>
      <c r="F856" s="662"/>
    </row>
    <row r="857" spans="1:6" ht="12.75" customHeight="1">
      <c r="A857" s="801" t="s">
        <v>903</v>
      </c>
      <c r="B857" s="821" t="s">
        <v>899</v>
      </c>
      <c r="C857" s="671"/>
      <c r="D857" s="671"/>
      <c r="E857" s="671"/>
      <c r="F857" s="672"/>
    </row>
    <row r="858" spans="1:6" ht="13.5" customHeight="1" thickBot="1">
      <c r="A858" s="822"/>
      <c r="B858" s="736"/>
      <c r="C858" s="570"/>
      <c r="D858" s="570"/>
      <c r="E858" s="570"/>
      <c r="F858" s="571"/>
    </row>
    <row r="859" spans="1:6" ht="15.75" thickBot="1">
      <c r="A859" s="823"/>
      <c r="B859" s="35" t="s">
        <v>684</v>
      </c>
      <c r="C859" s="35" t="s">
        <v>685</v>
      </c>
      <c r="D859" s="35" t="s">
        <v>686</v>
      </c>
      <c r="E859" s="35" t="s">
        <v>687</v>
      </c>
      <c r="F859" s="137" t="s">
        <v>528</v>
      </c>
    </row>
    <row r="860" spans="1:6" ht="15.75" thickBot="1">
      <c r="A860" s="40" t="s">
        <v>900</v>
      </c>
      <c r="B860" s="42">
        <v>34</v>
      </c>
      <c r="C860" s="42">
        <v>13</v>
      </c>
      <c r="D860" s="42">
        <v>62</v>
      </c>
      <c r="E860" s="42">
        <v>104</v>
      </c>
      <c r="F860" s="130">
        <f>0+SUM(B860:E860)</f>
        <v>213</v>
      </c>
    </row>
    <row r="861" spans="1:6" ht="15.75" thickBot="1">
      <c r="A861" s="40" t="s">
        <v>901</v>
      </c>
      <c r="B861" s="42">
        <v>30</v>
      </c>
      <c r="C861" s="42">
        <v>30</v>
      </c>
      <c r="D861" s="42">
        <v>103</v>
      </c>
      <c r="E861" s="42">
        <v>175</v>
      </c>
      <c r="F861" s="130">
        <f>0+SUM(B861:E861)</f>
        <v>338</v>
      </c>
    </row>
    <row r="862" spans="1:6" ht="15.75" thickBot="1">
      <c r="A862" s="40" t="s">
        <v>902</v>
      </c>
      <c r="B862" s="42">
        <v>0</v>
      </c>
      <c r="C862" s="42">
        <v>0</v>
      </c>
      <c r="D862" s="42">
        <v>0</v>
      </c>
      <c r="E862" s="42">
        <v>0</v>
      </c>
      <c r="F862" s="130">
        <f>0+SUM(B862:E862)</f>
        <v>0</v>
      </c>
    </row>
    <row r="863" spans="1:6" ht="15.75" thickBot="1">
      <c r="A863" s="41" t="s">
        <v>586</v>
      </c>
      <c r="B863" s="39">
        <f>0+SUM(B860:B862)</f>
        <v>64</v>
      </c>
      <c r="C863" s="39">
        <f>0+SUM(C860:C862)</f>
        <v>43</v>
      </c>
      <c r="D863" s="39">
        <f>0+SUM(D860:D862)</f>
        <v>165</v>
      </c>
      <c r="E863" s="39">
        <f>0+SUM(E860:E862)</f>
        <v>279</v>
      </c>
      <c r="F863" s="39">
        <f>0+SUM(F860:F862)</f>
        <v>551</v>
      </c>
    </row>
    <row r="865" spans="1:6" ht="13.5" thickBot="1"/>
    <row r="866" spans="1:6" ht="30" customHeight="1" thickBot="1">
      <c r="A866" s="652" t="s">
        <v>281</v>
      </c>
      <c r="B866" s="653"/>
      <c r="C866" s="653"/>
      <c r="D866" s="653"/>
      <c r="E866" s="662"/>
      <c r="F866" s="60"/>
    </row>
    <row r="867" spans="1:6" ht="15.75" thickBot="1">
      <c r="A867" s="801" t="s">
        <v>905</v>
      </c>
      <c r="B867" s="680" t="s">
        <v>179</v>
      </c>
      <c r="C867" s="680"/>
      <c r="D867" s="680"/>
      <c r="E867" s="681"/>
      <c r="F867" s="60"/>
    </row>
    <row r="868" spans="1:6" ht="48.75" thickBot="1">
      <c r="A868" s="817"/>
      <c r="B868" s="197" t="s">
        <v>904</v>
      </c>
      <c r="C868" s="198" t="s">
        <v>907</v>
      </c>
      <c r="D868" s="198" t="s">
        <v>906</v>
      </c>
      <c r="E868" s="199" t="s">
        <v>528</v>
      </c>
      <c r="F868" s="372"/>
    </row>
    <row r="869" spans="1:6" ht="15.75" thickBot="1">
      <c r="A869" s="40" t="s">
        <v>156</v>
      </c>
      <c r="B869" s="42">
        <v>0</v>
      </c>
      <c r="C869" s="42">
        <v>0</v>
      </c>
      <c r="D869" s="42">
        <v>0</v>
      </c>
      <c r="E869" s="130">
        <f>0+SUM(B869:D869)</f>
        <v>0</v>
      </c>
      <c r="F869" s="60"/>
    </row>
    <row r="870" spans="1:6" ht="15.75" thickBot="1">
      <c r="A870" s="40" t="s">
        <v>157</v>
      </c>
      <c r="B870" s="42">
        <v>0</v>
      </c>
      <c r="C870" s="42">
        <v>0</v>
      </c>
      <c r="D870" s="42">
        <v>0</v>
      </c>
      <c r="E870" s="130">
        <f t="shared" ref="E870:E876" si="36">0+SUM(B870:D870)</f>
        <v>0</v>
      </c>
      <c r="F870" s="60"/>
    </row>
    <row r="871" spans="1:6" ht="15.75" thickBot="1">
      <c r="A871" s="40" t="s">
        <v>158</v>
      </c>
      <c r="B871" s="42">
        <v>0</v>
      </c>
      <c r="C871" s="42">
        <v>0</v>
      </c>
      <c r="D871" s="42">
        <v>0</v>
      </c>
      <c r="E871" s="130">
        <f t="shared" si="36"/>
        <v>0</v>
      </c>
      <c r="F871" s="60"/>
    </row>
    <row r="872" spans="1:6" ht="15.75" thickBot="1">
      <c r="A872" s="40" t="s">
        <v>701</v>
      </c>
      <c r="B872" s="42">
        <v>6</v>
      </c>
      <c r="C872" s="42">
        <v>5</v>
      </c>
      <c r="D872" s="42">
        <v>0</v>
      </c>
      <c r="E872" s="130">
        <f t="shared" si="36"/>
        <v>11</v>
      </c>
      <c r="F872" s="60"/>
    </row>
    <row r="873" spans="1:6" ht="15.75" thickBot="1">
      <c r="A873" s="40" t="s">
        <v>160</v>
      </c>
      <c r="B873" s="42">
        <v>0</v>
      </c>
      <c r="C873" s="42">
        <v>0</v>
      </c>
      <c r="D873" s="42">
        <v>0</v>
      </c>
      <c r="E873" s="130">
        <f t="shared" si="36"/>
        <v>0</v>
      </c>
      <c r="F873" s="60"/>
    </row>
    <row r="874" spans="1:6" ht="15.75" thickBot="1">
      <c r="A874" s="40" t="s">
        <v>161</v>
      </c>
      <c r="B874" s="42">
        <v>0</v>
      </c>
      <c r="C874" s="42">
        <v>0</v>
      </c>
      <c r="D874" s="42">
        <v>0</v>
      </c>
      <c r="E874" s="130">
        <f t="shared" si="36"/>
        <v>0</v>
      </c>
      <c r="F874" s="60"/>
    </row>
    <row r="875" spans="1:6" ht="15.75" thickBot="1">
      <c r="A875" s="40" t="s">
        <v>162</v>
      </c>
      <c r="B875" s="42">
        <v>0</v>
      </c>
      <c r="C875" s="42">
        <v>0</v>
      </c>
      <c r="D875" s="42">
        <v>0</v>
      </c>
      <c r="E875" s="130">
        <f t="shared" si="36"/>
        <v>0</v>
      </c>
      <c r="F875" s="60"/>
    </row>
    <row r="876" spans="1:6" ht="15.75" thickBot="1">
      <c r="A876" s="40" t="s">
        <v>163</v>
      </c>
      <c r="B876" s="42">
        <v>0</v>
      </c>
      <c r="C876" s="42">
        <v>0</v>
      </c>
      <c r="D876" s="42">
        <v>0</v>
      </c>
      <c r="E876" s="130">
        <f t="shared" si="36"/>
        <v>0</v>
      </c>
      <c r="F876" s="60"/>
    </row>
    <row r="877" spans="1:6" ht="15.75" thickBot="1">
      <c r="A877" s="41" t="s">
        <v>586</v>
      </c>
      <c r="B877" s="39">
        <f>0+SUM(B869:B876)</f>
        <v>6</v>
      </c>
      <c r="C877" s="39">
        <f>0+SUM(C869:C876)</f>
        <v>5</v>
      </c>
      <c r="D877" s="39">
        <f>0+SUM(D869:D876)</f>
        <v>0</v>
      </c>
      <c r="E877" s="39">
        <f>0+SUM(E869:E876)</f>
        <v>11</v>
      </c>
      <c r="F877" s="60"/>
    </row>
    <row r="878" spans="1:6">
      <c r="A878" s="60"/>
      <c r="B878" s="60"/>
      <c r="C878" s="60"/>
      <c r="D878" s="60"/>
      <c r="E878" s="60"/>
      <c r="F878" s="60"/>
    </row>
    <row r="879" spans="1:6" ht="13.5" thickBot="1">
      <c r="A879" s="60"/>
      <c r="B879" s="60"/>
      <c r="C879" s="60"/>
      <c r="D879" s="60"/>
      <c r="E879" s="60"/>
      <c r="F879" s="60"/>
    </row>
    <row r="880" spans="1:6" ht="21.75" customHeight="1" thickBot="1">
      <c r="A880" s="793" t="s">
        <v>282</v>
      </c>
      <c r="B880" s="794"/>
      <c r="C880" s="794"/>
      <c r="D880" s="794"/>
      <c r="E880" s="794"/>
      <c r="F880" s="795"/>
    </row>
    <row r="881" spans="1:6" ht="12.75" customHeight="1">
      <c r="A881" s="818" t="s">
        <v>898</v>
      </c>
      <c r="B881" s="679" t="s">
        <v>892</v>
      </c>
      <c r="C881" s="680"/>
      <c r="D881" s="680"/>
      <c r="E881" s="680"/>
      <c r="F881" s="681"/>
    </row>
    <row r="882" spans="1:6" ht="13.5" customHeight="1" thickBot="1">
      <c r="A882" s="819"/>
      <c r="B882" s="569"/>
      <c r="C882" s="570"/>
      <c r="D882" s="570"/>
      <c r="E882" s="570"/>
      <c r="F882" s="682"/>
    </row>
    <row r="883" spans="1:6" ht="15.75" thickBot="1">
      <c r="A883" s="820"/>
      <c r="B883" s="147" t="s">
        <v>684</v>
      </c>
      <c r="C883" s="147" t="s">
        <v>685</v>
      </c>
      <c r="D883" s="147" t="s">
        <v>686</v>
      </c>
      <c r="E883" s="147" t="s">
        <v>687</v>
      </c>
      <c r="F883" s="158" t="s">
        <v>528</v>
      </c>
    </row>
    <row r="884" spans="1:6" ht="15.75" thickBot="1">
      <c r="A884" s="40" t="s">
        <v>847</v>
      </c>
      <c r="B884" s="42">
        <v>0</v>
      </c>
      <c r="C884" s="42">
        <v>0</v>
      </c>
      <c r="D884" s="42">
        <v>0</v>
      </c>
      <c r="E884" s="42">
        <v>0</v>
      </c>
      <c r="F884" s="130">
        <f>0+SUM(B884:E884)</f>
        <v>0</v>
      </c>
    </row>
    <row r="885" spans="1:6" ht="15.75" thickBot="1">
      <c r="A885" s="40" t="s">
        <v>908</v>
      </c>
      <c r="B885" s="42">
        <v>0</v>
      </c>
      <c r="C885" s="42">
        <v>0</v>
      </c>
      <c r="D885" s="42">
        <v>0</v>
      </c>
      <c r="E885" s="42">
        <v>2</v>
      </c>
      <c r="F885" s="130">
        <f>0+SUM(B885:E885)</f>
        <v>2</v>
      </c>
    </row>
    <row r="886" spans="1:6" ht="15.75" thickBot="1">
      <c r="A886" s="40" t="s">
        <v>806</v>
      </c>
      <c r="B886" s="42">
        <v>17</v>
      </c>
      <c r="C886" s="42">
        <v>0</v>
      </c>
      <c r="D886" s="42">
        <v>2</v>
      </c>
      <c r="E886" s="42">
        <v>0</v>
      </c>
      <c r="F886" s="130">
        <f>0+SUM(B886:E886)</f>
        <v>19</v>
      </c>
    </row>
    <row r="887" spans="1:6" ht="15.75" thickBot="1">
      <c r="A887" s="40" t="s">
        <v>807</v>
      </c>
      <c r="B887" s="42">
        <v>4</v>
      </c>
      <c r="C887" s="42">
        <v>0</v>
      </c>
      <c r="D887" s="42">
        <v>6</v>
      </c>
      <c r="E887" s="42">
        <v>17</v>
      </c>
      <c r="F887" s="130">
        <f>0+SUM(B887:E887)</f>
        <v>27</v>
      </c>
    </row>
    <row r="888" spans="1:6" ht="15.75" thickBot="1">
      <c r="A888" s="40" t="s">
        <v>879</v>
      </c>
      <c r="B888" s="42">
        <v>0</v>
      </c>
      <c r="C888" s="42">
        <v>0</v>
      </c>
      <c r="D888" s="42">
        <v>0</v>
      </c>
      <c r="E888" s="42">
        <v>0</v>
      </c>
      <c r="F888" s="130">
        <f>0+SUM(B888:E888)</f>
        <v>0</v>
      </c>
    </row>
    <row r="889" spans="1:6" ht="15.75" thickBot="1">
      <c r="A889" s="41" t="s">
        <v>586</v>
      </c>
      <c r="B889" s="39">
        <f>0+SUM(B884:B888)</f>
        <v>21</v>
      </c>
      <c r="C889" s="39">
        <f>0+SUM(C884:C888)</f>
        <v>0</v>
      </c>
      <c r="D889" s="39">
        <f>0+SUM(D884:D888)</f>
        <v>8</v>
      </c>
      <c r="E889" s="39">
        <f>0+SUM(E884:E888)</f>
        <v>19</v>
      </c>
      <c r="F889" s="39">
        <f>0+SUM(F884:F888)</f>
        <v>48</v>
      </c>
    </row>
    <row r="891" spans="1:6" ht="13.5" thickBot="1"/>
    <row r="892" spans="1:6" ht="15.75" customHeight="1" thickBot="1">
      <c r="A892" s="541" t="s">
        <v>283</v>
      </c>
      <c r="B892" s="564"/>
      <c r="C892" s="564"/>
      <c r="D892" s="564"/>
      <c r="E892" s="564"/>
      <c r="F892" s="542"/>
    </row>
    <row r="893" spans="1:6" ht="12.75" customHeight="1">
      <c r="A893" s="676" t="s">
        <v>886</v>
      </c>
      <c r="B893" s="679" t="s">
        <v>892</v>
      </c>
      <c r="C893" s="680"/>
      <c r="D893" s="680"/>
      <c r="E893" s="680"/>
      <c r="F893" s="681"/>
    </row>
    <row r="894" spans="1:6" ht="13.5" customHeight="1" thickBot="1">
      <c r="A894" s="677"/>
      <c r="B894" s="569"/>
      <c r="C894" s="570"/>
      <c r="D894" s="570"/>
      <c r="E894" s="570"/>
      <c r="F894" s="682"/>
    </row>
    <row r="895" spans="1:6" ht="15.75" thickBot="1">
      <c r="A895" s="678"/>
      <c r="B895" s="147" t="s">
        <v>684</v>
      </c>
      <c r="C895" s="147" t="s">
        <v>685</v>
      </c>
      <c r="D895" s="147" t="s">
        <v>686</v>
      </c>
      <c r="E895" s="147" t="s">
        <v>687</v>
      </c>
      <c r="F895" s="158" t="s">
        <v>528</v>
      </c>
    </row>
    <row r="896" spans="1:6" ht="15.75" thickBot="1">
      <c r="A896" s="40" t="s">
        <v>909</v>
      </c>
      <c r="B896" s="42">
        <v>0</v>
      </c>
      <c r="C896" s="42">
        <v>0</v>
      </c>
      <c r="D896" s="42">
        <v>0</v>
      </c>
      <c r="E896" s="42">
        <v>0</v>
      </c>
      <c r="F896" s="130">
        <f>0+SUM(B896:E896)</f>
        <v>0</v>
      </c>
    </row>
    <row r="897" spans="1:12" ht="15.75" thickBot="1">
      <c r="A897" s="40" t="s">
        <v>910</v>
      </c>
      <c r="B897" s="42">
        <v>6</v>
      </c>
      <c r="C897" s="42">
        <v>0</v>
      </c>
      <c r="D897" s="42">
        <v>3</v>
      </c>
      <c r="E897" s="42">
        <v>0</v>
      </c>
      <c r="F897" s="130">
        <f>0+SUM(B897:E897)</f>
        <v>9</v>
      </c>
    </row>
    <row r="898" spans="1:12" ht="15.75" thickBot="1">
      <c r="A898" s="40" t="s">
        <v>911</v>
      </c>
      <c r="B898" s="42">
        <v>7</v>
      </c>
      <c r="C898" s="42">
        <v>0</v>
      </c>
      <c r="D898" s="42"/>
      <c r="E898" s="42">
        <v>0</v>
      </c>
      <c r="F898" s="130">
        <f>0+SUM(B898:E898)</f>
        <v>7</v>
      </c>
    </row>
    <row r="899" spans="1:12" ht="15.75" thickBot="1">
      <c r="A899" s="40" t="s">
        <v>912</v>
      </c>
      <c r="B899" s="42">
        <v>4</v>
      </c>
      <c r="C899" s="42">
        <v>0</v>
      </c>
      <c r="D899" s="42">
        <v>2</v>
      </c>
      <c r="E899" s="42">
        <v>15</v>
      </c>
      <c r="F899" s="130">
        <f>0+SUM(B899:E899)</f>
        <v>21</v>
      </c>
    </row>
    <row r="900" spans="1:12" ht="15.75" thickBot="1">
      <c r="A900" s="40" t="s">
        <v>885</v>
      </c>
      <c r="B900" s="42">
        <v>0</v>
      </c>
      <c r="C900" s="42">
        <v>0</v>
      </c>
      <c r="D900" s="42">
        <v>0</v>
      </c>
      <c r="E900" s="42">
        <v>0</v>
      </c>
      <c r="F900" s="130">
        <f>0+SUM(B900:E900)</f>
        <v>0</v>
      </c>
    </row>
    <row r="901" spans="1:12" ht="15.75" thickBot="1">
      <c r="A901" s="41" t="s">
        <v>586</v>
      </c>
      <c r="B901" s="39">
        <f>0+SUM(B896:B900)</f>
        <v>17</v>
      </c>
      <c r="C901" s="39">
        <f>0+SUM(C896:C900)</f>
        <v>0</v>
      </c>
      <c r="D901" s="39">
        <f>0+SUM(D896:D900)</f>
        <v>5</v>
      </c>
      <c r="E901" s="39">
        <f>0+SUM(E896:E900)</f>
        <v>15</v>
      </c>
      <c r="F901" s="39">
        <f>0+SUM(F896:F900)</f>
        <v>37</v>
      </c>
    </row>
    <row r="903" spans="1:12" ht="13.5" thickBot="1"/>
    <row r="904" spans="1:12" ht="16.5" thickBot="1">
      <c r="A904" s="133" t="s">
        <v>913</v>
      </c>
    </row>
    <row r="906" spans="1:12" ht="13.5" thickBot="1"/>
    <row r="907" spans="1:12" ht="15.75" customHeight="1" thickBot="1">
      <c r="A907" s="541" t="s">
        <v>284</v>
      </c>
      <c r="B907" s="564"/>
      <c r="C907" s="564"/>
      <c r="D907" s="564"/>
      <c r="E907" s="564"/>
      <c r="F907" s="564"/>
      <c r="G907" s="564"/>
      <c r="H907" s="564"/>
      <c r="I907" s="564"/>
      <c r="J907" s="564"/>
      <c r="K907" s="564"/>
      <c r="L907" s="542"/>
    </row>
    <row r="908" spans="1:12" ht="15.75" customHeight="1" thickBot="1">
      <c r="A908" s="813" t="s">
        <v>303</v>
      </c>
      <c r="B908" s="782" t="s">
        <v>914</v>
      </c>
      <c r="C908" s="784"/>
      <c r="D908" s="635" t="s">
        <v>915</v>
      </c>
      <c r="E908" s="636"/>
      <c r="F908" s="636"/>
      <c r="G908" s="636"/>
      <c r="H908" s="636"/>
      <c r="I908" s="636"/>
      <c r="J908" s="636"/>
      <c r="K908" s="636"/>
      <c r="L908" s="778"/>
    </row>
    <row r="909" spans="1:12" ht="15.75" thickBot="1">
      <c r="A909" s="814"/>
      <c r="B909" s="785"/>
      <c r="C909" s="787"/>
      <c r="D909" s="635" t="s">
        <v>918</v>
      </c>
      <c r="E909" s="636"/>
      <c r="F909" s="778"/>
      <c r="G909" s="635" t="s">
        <v>919</v>
      </c>
      <c r="H909" s="636"/>
      <c r="I909" s="778"/>
      <c r="J909" s="788" t="s">
        <v>528</v>
      </c>
      <c r="K909" s="816"/>
      <c r="L909" s="789"/>
    </row>
    <row r="910" spans="1:12" ht="15.75" thickBot="1">
      <c r="A910" s="815"/>
      <c r="B910" s="126" t="s">
        <v>867</v>
      </c>
      <c r="C910" s="126" t="s">
        <v>920</v>
      </c>
      <c r="D910" s="126" t="s">
        <v>533</v>
      </c>
      <c r="E910" s="126" t="s">
        <v>534</v>
      </c>
      <c r="F910" s="158" t="s">
        <v>688</v>
      </c>
      <c r="G910" s="126" t="s">
        <v>533</v>
      </c>
      <c r="H910" s="126" t="s">
        <v>534</v>
      </c>
      <c r="I910" s="158" t="s">
        <v>921</v>
      </c>
      <c r="J910" s="158" t="s">
        <v>533</v>
      </c>
      <c r="K910" s="158" t="s">
        <v>534</v>
      </c>
      <c r="L910" s="158" t="s">
        <v>688</v>
      </c>
    </row>
    <row r="911" spans="1:12" ht="15.75" thickBot="1">
      <c r="A911" s="201" t="s">
        <v>684</v>
      </c>
      <c r="B911" s="202">
        <v>240</v>
      </c>
      <c r="C911" s="202">
        <v>353</v>
      </c>
      <c r="D911" s="202">
        <v>0</v>
      </c>
      <c r="E911" s="202">
        <v>0</v>
      </c>
      <c r="F911" s="196">
        <f>0+SUM(D911:E911)</f>
        <v>0</v>
      </c>
      <c r="G911" s="202">
        <v>293</v>
      </c>
      <c r="H911" s="202">
        <v>300</v>
      </c>
      <c r="I911" s="196">
        <f>0+SUM(G911:H911)</f>
        <v>593</v>
      </c>
      <c r="J911" s="196">
        <f>SUM(D911+G911)</f>
        <v>293</v>
      </c>
      <c r="K911" s="196">
        <f>0+SUM(E911+H911)</f>
        <v>300</v>
      </c>
      <c r="L911" s="196">
        <f>0+SUM(J911:K911)</f>
        <v>593</v>
      </c>
    </row>
    <row r="912" spans="1:12" ht="15.75" thickBot="1">
      <c r="A912" s="201" t="s">
        <v>685</v>
      </c>
      <c r="B912" s="202">
        <v>7</v>
      </c>
      <c r="C912" s="202">
        <v>16</v>
      </c>
      <c r="D912" s="202">
        <v>0</v>
      </c>
      <c r="E912" s="202">
        <v>0</v>
      </c>
      <c r="F912" s="196">
        <f>0+SUM(D912:E912)</f>
        <v>0</v>
      </c>
      <c r="G912" s="202">
        <v>0</v>
      </c>
      <c r="H912" s="202">
        <v>0</v>
      </c>
      <c r="I912" s="196">
        <f>0+SUM(G912:H912)</f>
        <v>0</v>
      </c>
      <c r="J912" s="196">
        <f>SUM(D912+G912)</f>
        <v>0</v>
      </c>
      <c r="K912" s="196">
        <f>0+SUM(E912+H912)</f>
        <v>0</v>
      </c>
      <c r="L912" s="196">
        <f>0+SUM(J912:K912)</f>
        <v>0</v>
      </c>
    </row>
    <row r="913" spans="1:12" ht="15.75" thickBot="1">
      <c r="A913" s="201" t="s">
        <v>686</v>
      </c>
      <c r="B913" s="202">
        <v>226</v>
      </c>
      <c r="C913" s="202">
        <v>184</v>
      </c>
      <c r="D913" s="202">
        <v>201</v>
      </c>
      <c r="E913" s="202">
        <v>209</v>
      </c>
      <c r="F913" s="196">
        <f>0+SUM(D913:E913)</f>
        <v>410</v>
      </c>
      <c r="G913" s="202">
        <v>3</v>
      </c>
      <c r="H913" s="202">
        <v>2</v>
      </c>
      <c r="I913" s="196">
        <f>0+SUM(G913:H913)</f>
        <v>5</v>
      </c>
      <c r="J913" s="196">
        <f>SUM(D913+G913)</f>
        <v>204</v>
      </c>
      <c r="K913" s="196">
        <f>0+SUM(E913+H913)</f>
        <v>211</v>
      </c>
      <c r="L913" s="196">
        <f>0+SUM(J913:K913)</f>
        <v>415</v>
      </c>
    </row>
    <row r="914" spans="1:12" ht="15.75" thickBot="1">
      <c r="A914" s="201" t="s">
        <v>687</v>
      </c>
      <c r="B914" s="202">
        <v>34</v>
      </c>
      <c r="C914" s="202">
        <v>42</v>
      </c>
      <c r="D914" s="202">
        <v>30</v>
      </c>
      <c r="E914" s="202">
        <v>41</v>
      </c>
      <c r="F914" s="196">
        <f>0+SUM(D914:E914)</f>
        <v>71</v>
      </c>
      <c r="G914" s="202">
        <v>2</v>
      </c>
      <c r="H914" s="202">
        <v>1</v>
      </c>
      <c r="I914" s="196">
        <f>0+SUM(G914:H914)</f>
        <v>3</v>
      </c>
      <c r="J914" s="196">
        <f>SUM(D914+G914)</f>
        <v>32</v>
      </c>
      <c r="K914" s="196">
        <f>0+SUM(E914+H914)</f>
        <v>42</v>
      </c>
      <c r="L914" s="196">
        <f>0+SUM(J914:K914)</f>
        <v>74</v>
      </c>
    </row>
    <row r="915" spans="1:12" ht="15.75" thickBot="1">
      <c r="A915" s="41" t="s">
        <v>586</v>
      </c>
      <c r="B915" s="96">
        <f>0+SUM(B911:B914)</f>
        <v>507</v>
      </c>
      <c r="C915" s="96">
        <f t="shared" ref="C915:L915" si="37">0+SUM(C911:C914)</f>
        <v>595</v>
      </c>
      <c r="D915" s="96">
        <f t="shared" si="37"/>
        <v>231</v>
      </c>
      <c r="E915" s="96">
        <f t="shared" si="37"/>
        <v>250</v>
      </c>
      <c r="F915" s="96">
        <f t="shared" si="37"/>
        <v>481</v>
      </c>
      <c r="G915" s="96">
        <f t="shared" si="37"/>
        <v>298</v>
      </c>
      <c r="H915" s="96">
        <f t="shared" si="37"/>
        <v>303</v>
      </c>
      <c r="I915" s="96">
        <f t="shared" si="37"/>
        <v>601</v>
      </c>
      <c r="J915" s="96">
        <f t="shared" si="37"/>
        <v>529</v>
      </c>
      <c r="K915" s="96">
        <f t="shared" si="37"/>
        <v>553</v>
      </c>
      <c r="L915" s="96">
        <f t="shared" si="37"/>
        <v>1082</v>
      </c>
    </row>
    <row r="917" spans="1:12" ht="13.5" thickBot="1"/>
    <row r="918" spans="1:12" ht="31.5" customHeight="1" thickBot="1">
      <c r="A918" s="793" t="s">
        <v>285</v>
      </c>
      <c r="B918" s="794"/>
      <c r="C918" s="794"/>
      <c r="D918" s="794"/>
      <c r="E918" s="794"/>
      <c r="F918" s="795"/>
    </row>
    <row r="919" spans="1:12" ht="12.75" customHeight="1">
      <c r="A919" s="676" t="s">
        <v>923</v>
      </c>
      <c r="B919" s="679" t="s">
        <v>922</v>
      </c>
      <c r="C919" s="680"/>
      <c r="D919" s="680"/>
      <c r="E919" s="680"/>
      <c r="F919" s="681"/>
    </row>
    <row r="920" spans="1:12" ht="13.5" customHeight="1" thickBot="1">
      <c r="A920" s="677"/>
      <c r="B920" s="569"/>
      <c r="C920" s="570"/>
      <c r="D920" s="570"/>
      <c r="E920" s="570"/>
      <c r="F920" s="682"/>
    </row>
    <row r="921" spans="1:12" ht="15.75" thickBot="1">
      <c r="A921" s="678"/>
      <c r="B921" s="147" t="s">
        <v>684</v>
      </c>
      <c r="C921" s="147" t="s">
        <v>685</v>
      </c>
      <c r="D921" s="147" t="s">
        <v>686</v>
      </c>
      <c r="E921" s="147" t="s">
        <v>687</v>
      </c>
      <c r="F921" s="158" t="s">
        <v>528</v>
      </c>
    </row>
    <row r="922" spans="1:12" ht="15.75" thickBot="1">
      <c r="A922" s="40" t="s">
        <v>847</v>
      </c>
      <c r="B922" s="42">
        <v>0</v>
      </c>
      <c r="C922" s="42">
        <v>0</v>
      </c>
      <c r="D922" s="42">
        <v>0</v>
      </c>
      <c r="E922" s="42">
        <v>0</v>
      </c>
      <c r="F922" s="130">
        <f>0+SUM(B922:E922)</f>
        <v>0</v>
      </c>
    </row>
    <row r="923" spans="1:12" ht="15.75" thickBot="1">
      <c r="A923" s="40" t="s">
        <v>908</v>
      </c>
      <c r="B923" s="42">
        <v>0</v>
      </c>
      <c r="C923" s="42">
        <v>0</v>
      </c>
      <c r="D923" s="42">
        <v>3</v>
      </c>
      <c r="E923" s="42">
        <v>2</v>
      </c>
      <c r="F923" s="130">
        <f>0+SUM(B923:E923)</f>
        <v>5</v>
      </c>
    </row>
    <row r="924" spans="1:12" ht="15.75" thickBot="1">
      <c r="A924" s="40" t="s">
        <v>806</v>
      </c>
      <c r="B924" s="42">
        <v>18</v>
      </c>
      <c r="C924" s="42">
        <v>0</v>
      </c>
      <c r="D924" s="42">
        <v>6</v>
      </c>
      <c r="E924" s="42">
        <v>2</v>
      </c>
      <c r="F924" s="130">
        <f>0+SUM(B924:E924)</f>
        <v>26</v>
      </c>
    </row>
    <row r="925" spans="1:12" ht="15.75" thickBot="1">
      <c r="A925" s="40" t="s">
        <v>807</v>
      </c>
      <c r="B925" s="42">
        <v>0</v>
      </c>
      <c r="C925" s="42">
        <v>0</v>
      </c>
      <c r="D925" s="42">
        <v>12</v>
      </c>
      <c r="E925" s="42">
        <v>9</v>
      </c>
      <c r="F925" s="130">
        <f>0+SUM(B925:E925)</f>
        <v>21</v>
      </c>
    </row>
    <row r="926" spans="1:12" ht="15.75" thickBot="1">
      <c r="A926" s="40" t="s">
        <v>879</v>
      </c>
      <c r="B926" s="42">
        <v>0</v>
      </c>
      <c r="C926" s="42">
        <v>0</v>
      </c>
      <c r="D926" s="42">
        <v>0</v>
      </c>
      <c r="E926" s="42">
        <v>0</v>
      </c>
      <c r="F926" s="130">
        <f>0+SUM(B926:E926)</f>
        <v>0</v>
      </c>
    </row>
    <row r="927" spans="1:12" ht="15.75" thickBot="1">
      <c r="A927" s="41" t="s">
        <v>586</v>
      </c>
      <c r="B927" s="39">
        <f>0+SUM(B922:B926)</f>
        <v>18</v>
      </c>
      <c r="C927" s="39">
        <f>0+SUM(C922:C926)</f>
        <v>0</v>
      </c>
      <c r="D927" s="39">
        <f>0+SUM(D922:D926)</f>
        <v>21</v>
      </c>
      <c r="E927" s="39">
        <f>0+SUM(E922:E926)</f>
        <v>13</v>
      </c>
      <c r="F927" s="39">
        <f>0+SUM(F922:F926)</f>
        <v>52</v>
      </c>
    </row>
    <row r="929" spans="1:6" ht="13.5" thickBot="1"/>
    <row r="930" spans="1:6" ht="15.75" customHeight="1" thickBot="1">
      <c r="A930" s="541" t="s">
        <v>286</v>
      </c>
      <c r="B930" s="564"/>
      <c r="C930" s="564"/>
      <c r="D930" s="564"/>
      <c r="E930" s="564"/>
      <c r="F930" s="542"/>
    </row>
    <row r="931" spans="1:6" ht="12.75" customHeight="1">
      <c r="A931" s="801" t="s">
        <v>886</v>
      </c>
      <c r="B931" s="743" t="s">
        <v>924</v>
      </c>
      <c r="C931" s="680"/>
      <c r="D931" s="680"/>
      <c r="E931" s="680"/>
      <c r="F931" s="796"/>
    </row>
    <row r="932" spans="1:6" ht="13.5" customHeight="1" thickBot="1">
      <c r="A932" s="802"/>
      <c r="B932" s="736"/>
      <c r="C932" s="570"/>
      <c r="D932" s="570"/>
      <c r="E932" s="570"/>
      <c r="F932" s="571"/>
    </row>
    <row r="933" spans="1:6">
      <c r="A933" s="802"/>
      <c r="B933" s="672" t="s">
        <v>684</v>
      </c>
      <c r="C933" s="639" t="s">
        <v>685</v>
      </c>
      <c r="D933" s="639" t="s">
        <v>686</v>
      </c>
      <c r="E933" s="639" t="s">
        <v>687</v>
      </c>
      <c r="F933" s="667" t="s">
        <v>528</v>
      </c>
    </row>
    <row r="934" spans="1:6" ht="13.5" thickBot="1">
      <c r="A934" s="803"/>
      <c r="B934" s="571"/>
      <c r="C934" s="643"/>
      <c r="D934" s="643"/>
      <c r="E934" s="643"/>
      <c r="F934" s="800"/>
    </row>
    <row r="935" spans="1:6" ht="15.75" thickBot="1">
      <c r="A935" s="40" t="s">
        <v>909</v>
      </c>
      <c r="B935" s="42">
        <v>2</v>
      </c>
      <c r="C935" s="42">
        <v>0</v>
      </c>
      <c r="D935" s="42">
        <v>0</v>
      </c>
      <c r="E935" s="42">
        <v>0</v>
      </c>
      <c r="F935" s="130">
        <f>0+SUM(B935:E935)</f>
        <v>2</v>
      </c>
    </row>
    <row r="936" spans="1:6" ht="15.75" thickBot="1">
      <c r="A936" s="40" t="s">
        <v>910</v>
      </c>
      <c r="B936" s="42">
        <v>4</v>
      </c>
      <c r="C936" s="42">
        <v>0</v>
      </c>
      <c r="D936" s="42">
        <v>0</v>
      </c>
      <c r="E936" s="42">
        <v>0</v>
      </c>
      <c r="F936" s="130">
        <f>0+SUM(B936:E936)</f>
        <v>4</v>
      </c>
    </row>
    <row r="937" spans="1:6" ht="15.75" thickBot="1">
      <c r="A937" s="40" t="s">
        <v>911</v>
      </c>
      <c r="B937" s="42">
        <v>0</v>
      </c>
      <c r="C937" s="42">
        <v>0</v>
      </c>
      <c r="D937" s="42">
        <v>0</v>
      </c>
      <c r="E937" s="42">
        <v>0</v>
      </c>
      <c r="F937" s="130">
        <f>0+SUM(B937:E937)</f>
        <v>0</v>
      </c>
    </row>
    <row r="938" spans="1:6" ht="15.75" thickBot="1">
      <c r="A938" s="40" t="s">
        <v>912</v>
      </c>
      <c r="B938" s="42">
        <v>0</v>
      </c>
      <c r="C938" s="42">
        <v>0</v>
      </c>
      <c r="D938" s="42">
        <v>4</v>
      </c>
      <c r="E938" s="42">
        <v>16</v>
      </c>
      <c r="F938" s="130">
        <f>0+SUM(B938:E938)</f>
        <v>20</v>
      </c>
    </row>
    <row r="939" spans="1:6" ht="15.75" thickBot="1">
      <c r="A939" s="40" t="s">
        <v>885</v>
      </c>
      <c r="B939" s="42">
        <v>0</v>
      </c>
      <c r="C939" s="42">
        <v>0</v>
      </c>
      <c r="D939" s="42">
        <v>0</v>
      </c>
      <c r="E939" s="42">
        <v>0</v>
      </c>
      <c r="F939" s="130">
        <f>0+SUM(B939:E939)</f>
        <v>0</v>
      </c>
    </row>
    <row r="940" spans="1:6" ht="15.75" thickBot="1">
      <c r="A940" s="41" t="s">
        <v>586</v>
      </c>
      <c r="B940" s="39">
        <f>0+SUM(B935:B939)</f>
        <v>6</v>
      </c>
      <c r="C940" s="39">
        <f>0+SUM(C935:C939)</f>
        <v>0</v>
      </c>
      <c r="D940" s="39">
        <f>0+SUM(D935:D939)</f>
        <v>4</v>
      </c>
      <c r="E940" s="39">
        <f>0+SUM(E935:E939)</f>
        <v>16</v>
      </c>
      <c r="F940" s="39">
        <f>0+SUM(F935:F939)</f>
        <v>26</v>
      </c>
    </row>
    <row r="942" spans="1:6" ht="13.5" thickBot="1"/>
    <row r="943" spans="1:6" ht="16.5" thickBot="1">
      <c r="A943" s="133" t="s">
        <v>925</v>
      </c>
    </row>
    <row r="944" spans="1:6" ht="13.5" thickBot="1"/>
    <row r="945" spans="1:6" ht="15.75" thickBot="1">
      <c r="A945" s="790" t="s">
        <v>287</v>
      </c>
      <c r="B945" s="791"/>
      <c r="C945" s="791"/>
      <c r="D945" s="792"/>
    </row>
    <row r="946" spans="1:6" ht="15.75" thickBot="1">
      <c r="A946" s="203" t="s">
        <v>303</v>
      </c>
      <c r="B946" s="143" t="s">
        <v>889</v>
      </c>
      <c r="C946" s="143" t="s">
        <v>890</v>
      </c>
      <c r="D946" s="204" t="s">
        <v>528</v>
      </c>
    </row>
    <row r="947" spans="1:6" ht="15.75" thickBot="1">
      <c r="A947" s="156" t="s">
        <v>684</v>
      </c>
      <c r="B947" s="194">
        <v>0</v>
      </c>
      <c r="C947" s="194">
        <v>0</v>
      </c>
      <c r="D947" s="196">
        <f>0+SUM(B947:C947)</f>
        <v>0</v>
      </c>
    </row>
    <row r="948" spans="1:6" ht="15.75" thickBot="1">
      <c r="A948" s="156" t="s">
        <v>685</v>
      </c>
      <c r="B948" s="194">
        <v>0</v>
      </c>
      <c r="C948" s="194">
        <v>0</v>
      </c>
      <c r="D948" s="196">
        <f>0+SUM(B948:C948)</f>
        <v>0</v>
      </c>
    </row>
    <row r="949" spans="1:6" ht="15.75" thickBot="1">
      <c r="A949" s="156" t="s">
        <v>686</v>
      </c>
      <c r="B949" s="194">
        <v>3</v>
      </c>
      <c r="C949" s="194">
        <v>1</v>
      </c>
      <c r="D949" s="196">
        <f>0+SUM(B949:C949)</f>
        <v>4</v>
      </c>
    </row>
    <row r="950" spans="1:6" ht="15.75" thickBot="1">
      <c r="A950" s="156" t="s">
        <v>687</v>
      </c>
      <c r="B950" s="194">
        <v>2</v>
      </c>
      <c r="C950" s="194">
        <v>1</v>
      </c>
      <c r="D950" s="196">
        <f>0+SUM(B950:C950)</f>
        <v>3</v>
      </c>
    </row>
    <row r="951" spans="1:6" ht="15.75" thickBot="1">
      <c r="A951" s="41" t="s">
        <v>586</v>
      </c>
      <c r="B951" s="96">
        <f>0+SUM(B947:B950)</f>
        <v>5</v>
      </c>
      <c r="C951" s="96">
        <f>0+SUM(C947:C950)</f>
        <v>2</v>
      </c>
      <c r="D951" s="96">
        <f>0+SUM(D947:D950)</f>
        <v>7</v>
      </c>
    </row>
    <row r="953" spans="1:6" ht="13.5" thickBot="1"/>
    <row r="954" spans="1:6" ht="15.75" customHeight="1" thickBot="1">
      <c r="A954" s="793" t="s">
        <v>288</v>
      </c>
      <c r="B954" s="794"/>
      <c r="C954" s="794"/>
      <c r="D954" s="794"/>
      <c r="E954" s="794"/>
      <c r="F954" s="795"/>
    </row>
    <row r="955" spans="1:6" ht="12.75" customHeight="1">
      <c r="A955" s="676" t="s">
        <v>927</v>
      </c>
      <c r="B955" s="679" t="s">
        <v>926</v>
      </c>
      <c r="C955" s="680"/>
      <c r="D955" s="680"/>
      <c r="E955" s="680"/>
      <c r="F955" s="681"/>
    </row>
    <row r="956" spans="1:6" ht="13.5" customHeight="1" thickBot="1">
      <c r="A956" s="677"/>
      <c r="B956" s="569"/>
      <c r="C956" s="570"/>
      <c r="D956" s="570"/>
      <c r="E956" s="570"/>
      <c r="F956" s="682"/>
    </row>
    <row r="957" spans="1:6" ht="15.75" thickBot="1">
      <c r="A957" s="678"/>
      <c r="B957" s="147" t="s">
        <v>684</v>
      </c>
      <c r="C957" s="147" t="s">
        <v>685</v>
      </c>
      <c r="D957" s="147" t="s">
        <v>686</v>
      </c>
      <c r="E957" s="147" t="s">
        <v>687</v>
      </c>
      <c r="F957" s="158" t="s">
        <v>528</v>
      </c>
    </row>
    <row r="958" spans="1:6" ht="15.75" thickBot="1">
      <c r="A958" s="40" t="s">
        <v>847</v>
      </c>
      <c r="B958" s="42">
        <v>0</v>
      </c>
      <c r="C958" s="42">
        <v>0</v>
      </c>
      <c r="D958" s="42">
        <v>0</v>
      </c>
      <c r="E958" s="42">
        <v>0</v>
      </c>
      <c r="F958" s="130">
        <f>0+SUM(B958:E958)</f>
        <v>0</v>
      </c>
    </row>
    <row r="959" spans="1:6" ht="15.75" thickBot="1">
      <c r="A959" s="40" t="s">
        <v>908</v>
      </c>
      <c r="B959" s="42">
        <v>0</v>
      </c>
      <c r="C959" s="42">
        <v>0</v>
      </c>
      <c r="D959" s="42">
        <v>1</v>
      </c>
      <c r="E959" s="42">
        <v>0</v>
      </c>
      <c r="F959" s="130">
        <f>0+SUM(B959:E959)</f>
        <v>1</v>
      </c>
    </row>
    <row r="960" spans="1:6" ht="15.75" thickBot="1">
      <c r="A960" s="40" t="s">
        <v>806</v>
      </c>
      <c r="B960" s="42">
        <v>0</v>
      </c>
      <c r="C960" s="42">
        <v>0</v>
      </c>
      <c r="D960" s="42">
        <v>1</v>
      </c>
      <c r="E960" s="42">
        <v>0</v>
      </c>
      <c r="F960" s="130">
        <f>0+SUM(B960:E960)</f>
        <v>1</v>
      </c>
    </row>
    <row r="961" spans="1:6" ht="15.75" thickBot="1">
      <c r="A961" s="40" t="s">
        <v>807</v>
      </c>
      <c r="B961" s="42">
        <v>0</v>
      </c>
      <c r="C961" s="42">
        <v>0</v>
      </c>
      <c r="D961" s="42">
        <v>2</v>
      </c>
      <c r="E961" s="42">
        <v>0</v>
      </c>
      <c r="F961" s="130">
        <f>0+SUM(B961:E961)</f>
        <v>2</v>
      </c>
    </row>
    <row r="962" spans="1:6" ht="15.75" thickBot="1">
      <c r="A962" s="40" t="s">
        <v>879</v>
      </c>
      <c r="B962" s="42">
        <v>0</v>
      </c>
      <c r="C962" s="42">
        <v>0</v>
      </c>
      <c r="D962" s="42">
        <v>0</v>
      </c>
      <c r="E962" s="42">
        <v>0</v>
      </c>
      <c r="F962" s="130">
        <f>0+SUM(B962:E962)</f>
        <v>0</v>
      </c>
    </row>
    <row r="963" spans="1:6" ht="15.75" thickBot="1">
      <c r="A963" s="41" t="s">
        <v>586</v>
      </c>
      <c r="B963" s="39">
        <f>0+SUM(B958:B962)</f>
        <v>0</v>
      </c>
      <c r="C963" s="39">
        <f>0+SUM(C958:C962)</f>
        <v>0</v>
      </c>
      <c r="D963" s="39">
        <f>0+SUM(D958:D962)</f>
        <v>4</v>
      </c>
      <c r="E963" s="39">
        <f>0+SUM(E958:E962)</f>
        <v>0</v>
      </c>
      <c r="F963" s="39">
        <f>0+SUM(F958:F962)</f>
        <v>4</v>
      </c>
    </row>
    <row r="965" spans="1:6" ht="13.5" thickBot="1"/>
    <row r="966" spans="1:6" ht="15.75" customHeight="1" thickBot="1">
      <c r="A966" s="683" t="s">
        <v>289</v>
      </c>
      <c r="B966" s="684"/>
      <c r="C966" s="684"/>
      <c r="D966" s="684"/>
      <c r="E966" s="684"/>
      <c r="F966" s="685"/>
    </row>
    <row r="967" spans="1:6" ht="12.75" customHeight="1">
      <c r="A967" s="810" t="s">
        <v>928</v>
      </c>
      <c r="B967" s="804" t="s">
        <v>926</v>
      </c>
      <c r="C967" s="805"/>
      <c r="D967" s="805"/>
      <c r="E967" s="805"/>
      <c r="F967" s="806"/>
    </row>
    <row r="968" spans="1:6" ht="13.5" customHeight="1" thickBot="1">
      <c r="A968" s="811"/>
      <c r="B968" s="807"/>
      <c r="C968" s="808"/>
      <c r="D968" s="808"/>
      <c r="E968" s="808"/>
      <c r="F968" s="809"/>
    </row>
    <row r="969" spans="1:6" ht="15.75" thickBot="1">
      <c r="A969" s="812"/>
      <c r="B969" s="32" t="s">
        <v>684</v>
      </c>
      <c r="C969" s="32" t="s">
        <v>685</v>
      </c>
      <c r="D969" s="32" t="s">
        <v>686</v>
      </c>
      <c r="E969" s="32" t="s">
        <v>687</v>
      </c>
      <c r="F969" s="25" t="s">
        <v>528</v>
      </c>
    </row>
    <row r="970" spans="1:6" ht="15.75" thickBot="1">
      <c r="A970" s="31" t="s">
        <v>909</v>
      </c>
      <c r="B970" s="42">
        <v>0</v>
      </c>
      <c r="C970" s="42">
        <v>0</v>
      </c>
      <c r="D970" s="42">
        <v>0</v>
      </c>
      <c r="E970" s="42">
        <v>0</v>
      </c>
      <c r="F970" s="26">
        <f>0+SUM(B970:E970)</f>
        <v>0</v>
      </c>
    </row>
    <row r="971" spans="1:6" ht="15.75" thickBot="1">
      <c r="A971" s="31" t="s">
        <v>910</v>
      </c>
      <c r="B971" s="42">
        <v>0</v>
      </c>
      <c r="C971" s="42">
        <v>0</v>
      </c>
      <c r="D971" s="42">
        <v>0</v>
      </c>
      <c r="E971" s="42">
        <v>0</v>
      </c>
      <c r="F971" s="26">
        <f>0+SUM(B971:E971)</f>
        <v>0</v>
      </c>
    </row>
    <row r="972" spans="1:6" ht="15.75" thickBot="1">
      <c r="A972" s="31" t="s">
        <v>911</v>
      </c>
      <c r="B972" s="42">
        <v>0</v>
      </c>
      <c r="C972" s="42">
        <v>0</v>
      </c>
      <c r="D972" s="42">
        <v>0</v>
      </c>
      <c r="E972" s="42">
        <v>0</v>
      </c>
      <c r="F972" s="26">
        <f>0+SUM(B972:E972)</f>
        <v>0</v>
      </c>
    </row>
    <row r="973" spans="1:6" ht="15.75" thickBot="1">
      <c r="A973" s="31" t="s">
        <v>912</v>
      </c>
      <c r="B973" s="42">
        <v>0</v>
      </c>
      <c r="C973" s="42">
        <v>0</v>
      </c>
      <c r="D973" s="42">
        <v>2</v>
      </c>
      <c r="E973" s="42">
        <v>0</v>
      </c>
      <c r="F973" s="26">
        <f>0+SUM(B973:E973)</f>
        <v>2</v>
      </c>
    </row>
    <row r="974" spans="1:6" ht="15.75" thickBot="1">
      <c r="A974" s="31" t="s">
        <v>885</v>
      </c>
      <c r="B974" s="42">
        <v>0</v>
      </c>
      <c r="C974" s="42">
        <v>0</v>
      </c>
      <c r="D974" s="42">
        <v>0</v>
      </c>
      <c r="E974" s="42">
        <v>0</v>
      </c>
      <c r="F974" s="26">
        <f>0+SUM(B974:E974)</f>
        <v>0</v>
      </c>
    </row>
    <row r="975" spans="1:6" ht="15.75" thickBot="1">
      <c r="A975" s="28" t="s">
        <v>586</v>
      </c>
      <c r="B975" s="27">
        <f>0+SUM(B970:B974)</f>
        <v>0</v>
      </c>
      <c r="C975" s="27">
        <f>0+SUM(C970:C974)</f>
        <v>0</v>
      </c>
      <c r="D975" s="27">
        <f>0+SUM(D970:D974)</f>
        <v>2</v>
      </c>
      <c r="E975" s="27">
        <f>0+SUM(E970:E974)</f>
        <v>0</v>
      </c>
      <c r="F975" s="27">
        <f>0+SUM(F970:F974)</f>
        <v>2</v>
      </c>
    </row>
    <row r="977" spans="1:6" ht="13.5" thickBot="1"/>
    <row r="978" spans="1:6" ht="16.5" thickBot="1">
      <c r="A978" s="133" t="s">
        <v>929</v>
      </c>
    </row>
    <row r="979" spans="1:6" ht="13.5" thickBot="1"/>
    <row r="980" spans="1:6" ht="30" customHeight="1" thickBot="1">
      <c r="A980" s="790" t="s">
        <v>290</v>
      </c>
      <c r="B980" s="791"/>
      <c r="C980" s="791"/>
      <c r="D980" s="792"/>
    </row>
    <row r="981" spans="1:6" ht="15.75" thickBot="1">
      <c r="A981" s="203" t="s">
        <v>530</v>
      </c>
      <c r="B981" s="143" t="s">
        <v>889</v>
      </c>
      <c r="C981" s="143" t="s">
        <v>890</v>
      </c>
      <c r="D981" s="204" t="s">
        <v>528</v>
      </c>
    </row>
    <row r="982" spans="1:6" ht="15.75" thickBot="1">
      <c r="A982" s="156" t="s">
        <v>684</v>
      </c>
      <c r="B982" s="194">
        <v>0</v>
      </c>
      <c r="C982" s="194">
        <v>0</v>
      </c>
      <c r="D982" s="196">
        <f>0+SUM(B982:C982)</f>
        <v>0</v>
      </c>
    </row>
    <row r="983" spans="1:6" ht="15.75" thickBot="1">
      <c r="A983" s="156" t="s">
        <v>685</v>
      </c>
      <c r="B983" s="194">
        <v>0</v>
      </c>
      <c r="C983" s="194">
        <v>0</v>
      </c>
      <c r="D983" s="196">
        <f>0+SUM(B983:C983)</f>
        <v>0</v>
      </c>
    </row>
    <row r="984" spans="1:6" ht="15.75" thickBot="1">
      <c r="A984" s="156" t="s">
        <v>686</v>
      </c>
      <c r="B984" s="194">
        <v>0</v>
      </c>
      <c r="C984" s="194">
        <v>0</v>
      </c>
      <c r="D984" s="196">
        <f>0+SUM(B984:C984)</f>
        <v>0</v>
      </c>
    </row>
    <row r="985" spans="1:6" ht="15.75" thickBot="1">
      <c r="A985" s="156" t="s">
        <v>687</v>
      </c>
      <c r="B985" s="194">
        <v>0</v>
      </c>
      <c r="C985" s="194">
        <v>0</v>
      </c>
      <c r="D985" s="196">
        <f>0+SUM(B985:C985)</f>
        <v>0</v>
      </c>
    </row>
    <row r="986" spans="1:6" ht="15.75" thickBot="1">
      <c r="A986" s="41" t="s">
        <v>586</v>
      </c>
      <c r="B986" s="96">
        <f>0+SUM(B982:B985)</f>
        <v>0</v>
      </c>
      <c r="C986" s="96">
        <f>0+SUM(C982:C985)</f>
        <v>0</v>
      </c>
      <c r="D986" s="96">
        <f>0+SUM(D982:D985)</f>
        <v>0</v>
      </c>
    </row>
    <row r="988" spans="1:6" ht="13.5" thickBot="1"/>
    <row r="989" spans="1:6" ht="17.25" customHeight="1" thickBot="1">
      <c r="A989" s="793" t="s">
        <v>291</v>
      </c>
      <c r="B989" s="794"/>
      <c r="C989" s="794"/>
      <c r="D989" s="794"/>
      <c r="E989" s="794"/>
      <c r="F989" s="795"/>
    </row>
    <row r="990" spans="1:6" ht="12.75" customHeight="1">
      <c r="A990" s="676" t="s">
        <v>923</v>
      </c>
      <c r="B990" s="679" t="s">
        <v>930</v>
      </c>
      <c r="C990" s="680"/>
      <c r="D990" s="680"/>
      <c r="E990" s="680"/>
      <c r="F990" s="681"/>
    </row>
    <row r="991" spans="1:6" ht="13.5" customHeight="1" thickBot="1">
      <c r="A991" s="677"/>
      <c r="B991" s="569"/>
      <c r="C991" s="570"/>
      <c r="D991" s="570"/>
      <c r="E991" s="570"/>
      <c r="F991" s="682"/>
    </row>
    <row r="992" spans="1:6" ht="15.75" thickBot="1">
      <c r="A992" s="678"/>
      <c r="B992" s="147" t="s">
        <v>684</v>
      </c>
      <c r="C992" s="147" t="s">
        <v>685</v>
      </c>
      <c r="D992" s="147" t="s">
        <v>686</v>
      </c>
      <c r="E992" s="147" t="s">
        <v>687</v>
      </c>
      <c r="F992" s="158" t="s">
        <v>528</v>
      </c>
    </row>
    <row r="993" spans="1:6" ht="15.75" thickBot="1">
      <c r="A993" s="40" t="s">
        <v>847</v>
      </c>
      <c r="B993" s="42">
        <v>0</v>
      </c>
      <c r="C993" s="42">
        <v>0</v>
      </c>
      <c r="D993" s="42">
        <v>0</v>
      </c>
      <c r="E993" s="42">
        <v>0</v>
      </c>
      <c r="F993" s="130">
        <f>0+SUM(B993:E993)</f>
        <v>0</v>
      </c>
    </row>
    <row r="994" spans="1:6" ht="15.75" thickBot="1">
      <c r="A994" s="40" t="s">
        <v>908</v>
      </c>
      <c r="B994" s="42">
        <v>0</v>
      </c>
      <c r="C994" s="42">
        <v>0</v>
      </c>
      <c r="D994" s="42">
        <v>0</v>
      </c>
      <c r="E994" s="42">
        <v>0</v>
      </c>
      <c r="F994" s="130">
        <f>0+SUM(B994:E994)</f>
        <v>0</v>
      </c>
    </row>
    <row r="995" spans="1:6" ht="15.75" thickBot="1">
      <c r="A995" s="40" t="s">
        <v>806</v>
      </c>
      <c r="B995" s="42">
        <v>0</v>
      </c>
      <c r="C995" s="42">
        <v>0</v>
      </c>
      <c r="D995" s="42">
        <v>0</v>
      </c>
      <c r="E995" s="42">
        <v>0</v>
      </c>
      <c r="F995" s="130">
        <f>0+SUM(B995:E995)</f>
        <v>0</v>
      </c>
    </row>
    <row r="996" spans="1:6" ht="15.75" thickBot="1">
      <c r="A996" s="40" t="s">
        <v>807</v>
      </c>
      <c r="B996" s="42">
        <v>0</v>
      </c>
      <c r="C996" s="42">
        <v>0</v>
      </c>
      <c r="D996" s="42">
        <v>0</v>
      </c>
      <c r="E996" s="42">
        <v>0</v>
      </c>
      <c r="F996" s="130">
        <f>0+SUM(B996:E996)</f>
        <v>0</v>
      </c>
    </row>
    <row r="997" spans="1:6" ht="15.75" thickBot="1">
      <c r="A997" s="40" t="s">
        <v>879</v>
      </c>
      <c r="B997" s="42">
        <v>0</v>
      </c>
      <c r="C997" s="42">
        <v>0</v>
      </c>
      <c r="D997" s="42">
        <v>0</v>
      </c>
      <c r="E997" s="42">
        <v>0</v>
      </c>
      <c r="F997" s="130">
        <f>0+SUM(B997:E997)</f>
        <v>0</v>
      </c>
    </row>
    <row r="998" spans="1:6" ht="15.75" thickBot="1">
      <c r="A998" s="41" t="s">
        <v>586</v>
      </c>
      <c r="B998" s="39">
        <f>0+SUM(B993:B997)</f>
        <v>0</v>
      </c>
      <c r="C998" s="39">
        <f>0+SUM(C993:C997)</f>
        <v>0</v>
      </c>
      <c r="D998" s="39">
        <f>0+SUM(D993:D997)</f>
        <v>0</v>
      </c>
      <c r="E998" s="39">
        <f>0+SUM(E993:E997)</f>
        <v>0</v>
      </c>
      <c r="F998" s="39">
        <f>0+SUM(F993:F997)</f>
        <v>0</v>
      </c>
    </row>
    <row r="1000" spans="1:6" ht="13.5" thickBot="1"/>
    <row r="1001" spans="1:6" ht="15.75" customHeight="1" thickBot="1">
      <c r="A1001" s="541" t="s">
        <v>292</v>
      </c>
      <c r="B1001" s="564"/>
      <c r="C1001" s="564"/>
      <c r="D1001" s="564"/>
      <c r="E1001" s="564"/>
      <c r="F1001" s="542"/>
    </row>
    <row r="1002" spans="1:6" ht="12.75" customHeight="1">
      <c r="A1002" s="676" t="s">
        <v>931</v>
      </c>
      <c r="B1002" s="679" t="s">
        <v>930</v>
      </c>
      <c r="C1002" s="680"/>
      <c r="D1002" s="680"/>
      <c r="E1002" s="680"/>
      <c r="F1002" s="681"/>
    </row>
    <row r="1003" spans="1:6" ht="13.5" customHeight="1" thickBot="1">
      <c r="A1003" s="677"/>
      <c r="B1003" s="569"/>
      <c r="C1003" s="570"/>
      <c r="D1003" s="570"/>
      <c r="E1003" s="570"/>
      <c r="F1003" s="682"/>
    </row>
    <row r="1004" spans="1:6" ht="15.75" thickBot="1">
      <c r="A1004" s="678"/>
      <c r="B1004" s="147" t="s">
        <v>684</v>
      </c>
      <c r="C1004" s="147" t="s">
        <v>685</v>
      </c>
      <c r="D1004" s="147" t="s">
        <v>686</v>
      </c>
      <c r="E1004" s="147" t="s">
        <v>687</v>
      </c>
      <c r="F1004" s="158" t="s">
        <v>528</v>
      </c>
    </row>
    <row r="1005" spans="1:6" ht="15.75" thickBot="1">
      <c r="A1005" s="40" t="s">
        <v>909</v>
      </c>
      <c r="B1005" s="42">
        <v>0</v>
      </c>
      <c r="C1005" s="42">
        <v>0</v>
      </c>
      <c r="D1005" s="42">
        <v>0</v>
      </c>
      <c r="E1005" s="42">
        <v>0</v>
      </c>
      <c r="F1005" s="130">
        <f>0+SUM(B1005:E1005)</f>
        <v>0</v>
      </c>
    </row>
    <row r="1006" spans="1:6" ht="15.75" thickBot="1">
      <c r="A1006" s="40" t="s">
        <v>910</v>
      </c>
      <c r="B1006" s="42">
        <v>0</v>
      </c>
      <c r="C1006" s="42">
        <v>0</v>
      </c>
      <c r="D1006" s="42">
        <v>0</v>
      </c>
      <c r="E1006" s="42">
        <v>0</v>
      </c>
      <c r="F1006" s="130">
        <f>0+SUM(B1006:E1006)</f>
        <v>0</v>
      </c>
    </row>
    <row r="1007" spans="1:6" ht="15.75" thickBot="1">
      <c r="A1007" s="40" t="s">
        <v>911</v>
      </c>
      <c r="B1007" s="42">
        <v>0</v>
      </c>
      <c r="C1007" s="42">
        <v>0</v>
      </c>
      <c r="D1007" s="42">
        <v>0</v>
      </c>
      <c r="E1007" s="42">
        <v>0</v>
      </c>
      <c r="F1007" s="130">
        <f>0+SUM(B1007:E1007)</f>
        <v>0</v>
      </c>
    </row>
    <row r="1008" spans="1:6" ht="15.75" thickBot="1">
      <c r="A1008" s="40" t="s">
        <v>912</v>
      </c>
      <c r="B1008" s="42">
        <v>0</v>
      </c>
      <c r="C1008" s="42">
        <v>0</v>
      </c>
      <c r="D1008" s="42">
        <v>0</v>
      </c>
      <c r="E1008" s="42">
        <v>0</v>
      </c>
      <c r="F1008" s="130">
        <f>0+SUM(B1008:E1008)</f>
        <v>0</v>
      </c>
    </row>
    <row r="1009" spans="1:6" ht="15.75" thickBot="1">
      <c r="A1009" s="40" t="s">
        <v>885</v>
      </c>
      <c r="B1009" s="167">
        <v>0</v>
      </c>
      <c r="C1009" s="42">
        <v>0</v>
      </c>
      <c r="D1009" s="42">
        <v>0</v>
      </c>
      <c r="E1009" s="42">
        <v>0</v>
      </c>
      <c r="F1009" s="130">
        <f>0+SUM(B1009:E1009)</f>
        <v>0</v>
      </c>
    </row>
    <row r="1010" spans="1:6" ht="15.75" thickBot="1">
      <c r="A1010" s="41" t="s">
        <v>586</v>
      </c>
      <c r="B1010" s="109">
        <f>0+SUM(B1005:B1009)</f>
        <v>0</v>
      </c>
      <c r="C1010" s="109">
        <f>0+SUM(C1005:C1009)</f>
        <v>0</v>
      </c>
      <c r="D1010" s="109">
        <f>0+SUM(D1005:D1009)</f>
        <v>0</v>
      </c>
      <c r="E1010" s="109">
        <f>0+SUM(E1005:E1009)</f>
        <v>0</v>
      </c>
      <c r="F1010" s="109">
        <f>0+SUM(F1005:F1009)</f>
        <v>0</v>
      </c>
    </row>
    <row r="1012" spans="1:6" ht="13.5" thickBot="1"/>
    <row r="1013" spans="1:6" ht="16.5" thickBot="1">
      <c r="A1013" s="133" t="s">
        <v>932</v>
      </c>
      <c r="B1013" s="60"/>
      <c r="C1013" s="60"/>
      <c r="D1013" s="60"/>
    </row>
    <row r="1014" spans="1:6" ht="13.5" thickBot="1">
      <c r="A1014" s="60"/>
      <c r="B1014" s="60"/>
      <c r="C1014" s="60"/>
      <c r="D1014" s="60"/>
    </row>
    <row r="1015" spans="1:6" ht="29.25" customHeight="1" thickBot="1">
      <c r="A1015" s="790" t="s">
        <v>293</v>
      </c>
      <c r="B1015" s="791"/>
      <c r="C1015" s="791"/>
      <c r="D1015" s="792"/>
    </row>
    <row r="1016" spans="1:6" ht="24.75" thickBot="1">
      <c r="A1016" s="203" t="s">
        <v>530</v>
      </c>
      <c r="B1016" s="143" t="s">
        <v>933</v>
      </c>
      <c r="C1016" s="205" t="s">
        <v>163</v>
      </c>
      <c r="D1016" s="204" t="s">
        <v>528</v>
      </c>
    </row>
    <row r="1017" spans="1:6" ht="15.75" thickBot="1">
      <c r="A1017" s="156" t="s">
        <v>684</v>
      </c>
      <c r="B1017" s="194">
        <v>0</v>
      </c>
      <c r="C1017" s="194">
        <v>0</v>
      </c>
      <c r="D1017" s="196">
        <f>0+SUM(B1017:C1017)</f>
        <v>0</v>
      </c>
    </row>
    <row r="1018" spans="1:6" ht="15.75" thickBot="1">
      <c r="A1018" s="156" t="s">
        <v>685</v>
      </c>
      <c r="B1018" s="206">
        <v>0</v>
      </c>
      <c r="C1018" s="194">
        <v>0</v>
      </c>
      <c r="D1018" s="196">
        <f>0+SUM(B1018:C1018)</f>
        <v>0</v>
      </c>
    </row>
    <row r="1019" spans="1:6" ht="15.75" thickBot="1">
      <c r="A1019" s="156" t="s">
        <v>686</v>
      </c>
      <c r="B1019" s="207">
        <v>0</v>
      </c>
      <c r="C1019" s="194">
        <v>0</v>
      </c>
      <c r="D1019" s="196">
        <f>0+SUM(B1019:C1019)</f>
        <v>0</v>
      </c>
    </row>
    <row r="1020" spans="1:6" ht="15.75" thickBot="1">
      <c r="A1020" s="156" t="s">
        <v>687</v>
      </c>
      <c r="B1020" s="194">
        <v>0</v>
      </c>
      <c r="C1020" s="194">
        <v>0</v>
      </c>
      <c r="D1020" s="196">
        <f>0+SUM(B1020:C1020)</f>
        <v>0</v>
      </c>
    </row>
    <row r="1021" spans="1:6" ht="15.75" thickBot="1">
      <c r="A1021" s="41" t="s">
        <v>586</v>
      </c>
      <c r="B1021" s="96">
        <f>0+SUM(B1017:B1020)</f>
        <v>0</v>
      </c>
      <c r="C1021" s="96">
        <f>0+SUM(C1017:C1020)</f>
        <v>0</v>
      </c>
      <c r="D1021" s="96">
        <f>0+SUM(D1017:D1020)</f>
        <v>0</v>
      </c>
    </row>
    <row r="1023" spans="1:6" ht="13.5" thickBot="1"/>
    <row r="1024" spans="1:6" ht="30.75" customHeight="1" thickBot="1">
      <c r="A1024" s="793" t="s">
        <v>294</v>
      </c>
      <c r="B1024" s="794"/>
      <c r="C1024" s="794"/>
      <c r="D1024" s="794"/>
      <c r="E1024" s="794"/>
      <c r="F1024" s="795"/>
    </row>
    <row r="1025" spans="1:6" ht="12.75" customHeight="1">
      <c r="A1025" s="676" t="s">
        <v>935</v>
      </c>
      <c r="B1025" s="679" t="s">
        <v>930</v>
      </c>
      <c r="C1025" s="680"/>
      <c r="D1025" s="680"/>
      <c r="E1025" s="680"/>
      <c r="F1025" s="681"/>
    </row>
    <row r="1026" spans="1:6" ht="13.5" customHeight="1" thickBot="1">
      <c r="A1026" s="677"/>
      <c r="B1026" s="569"/>
      <c r="C1026" s="570"/>
      <c r="D1026" s="570"/>
      <c r="E1026" s="570"/>
      <c r="F1026" s="682"/>
    </row>
    <row r="1027" spans="1:6" ht="15.75" thickBot="1">
      <c r="A1027" s="678"/>
      <c r="B1027" s="147" t="s">
        <v>684</v>
      </c>
      <c r="C1027" s="147" t="s">
        <v>685</v>
      </c>
      <c r="D1027" s="147" t="s">
        <v>686</v>
      </c>
      <c r="E1027" s="147" t="s">
        <v>687</v>
      </c>
      <c r="F1027" s="158" t="s">
        <v>528</v>
      </c>
    </row>
    <row r="1028" spans="1:6" ht="15.75" thickBot="1">
      <c r="A1028" s="40" t="s">
        <v>847</v>
      </c>
      <c r="B1028" s="42">
        <v>0</v>
      </c>
      <c r="C1028" s="42">
        <v>0</v>
      </c>
      <c r="D1028" s="42">
        <v>0</v>
      </c>
      <c r="E1028" s="42">
        <v>0</v>
      </c>
      <c r="F1028" s="130">
        <f>0+SUM(B1028:E1028)</f>
        <v>0</v>
      </c>
    </row>
    <row r="1029" spans="1:6" ht="15.75" thickBot="1">
      <c r="A1029" s="40" t="s">
        <v>908</v>
      </c>
      <c r="B1029" s="42">
        <v>0</v>
      </c>
      <c r="C1029" s="42">
        <v>0</v>
      </c>
      <c r="D1029" s="42"/>
      <c r="E1029" s="42"/>
      <c r="F1029" s="130">
        <f>0+SUM(B1029:E1029)</f>
        <v>0</v>
      </c>
    </row>
    <row r="1030" spans="1:6" ht="15.75" thickBot="1">
      <c r="A1030" s="40" t="s">
        <v>806</v>
      </c>
      <c r="B1030" s="42">
        <v>0</v>
      </c>
      <c r="C1030" s="42">
        <v>0</v>
      </c>
      <c r="D1030" s="42"/>
      <c r="E1030" s="42"/>
      <c r="F1030" s="130">
        <f>0+SUM(B1030:E1030)</f>
        <v>0</v>
      </c>
    </row>
    <row r="1031" spans="1:6" ht="15.75" thickBot="1">
      <c r="A1031" s="40" t="s">
        <v>807</v>
      </c>
      <c r="B1031" s="42">
        <v>0</v>
      </c>
      <c r="C1031" s="42">
        <v>0</v>
      </c>
      <c r="D1031" s="42"/>
      <c r="E1031" s="42"/>
      <c r="F1031" s="130">
        <f>0+SUM(B1031:E1031)</f>
        <v>0</v>
      </c>
    </row>
    <row r="1032" spans="1:6" ht="15.75" thickBot="1">
      <c r="A1032" s="40" t="s">
        <v>879</v>
      </c>
      <c r="B1032" s="42">
        <v>0</v>
      </c>
      <c r="C1032" s="42">
        <v>0</v>
      </c>
      <c r="D1032" s="42">
        <v>0</v>
      </c>
      <c r="E1032" s="42">
        <v>0</v>
      </c>
      <c r="F1032" s="130">
        <f>0+SUM(B1032:E1032)</f>
        <v>0</v>
      </c>
    </row>
    <row r="1033" spans="1:6" ht="15.75" thickBot="1">
      <c r="A1033" s="41" t="s">
        <v>586</v>
      </c>
      <c r="B1033" s="39">
        <f>0+SUM(B1028:B1032)</f>
        <v>0</v>
      </c>
      <c r="C1033" s="39">
        <f>0+SUM(C1028:C1032)</f>
        <v>0</v>
      </c>
      <c r="D1033" s="39">
        <f>0+SUM(D1028:D1032)</f>
        <v>0</v>
      </c>
      <c r="E1033" s="39">
        <f>0+SUM(E1028:E1032)</f>
        <v>0</v>
      </c>
      <c r="F1033" s="39">
        <f>0+SUM(F1028:F1032)</f>
        <v>0</v>
      </c>
    </row>
    <row r="1035" spans="1:6" ht="13.5" thickBot="1"/>
    <row r="1036" spans="1:6" ht="15.75" customHeight="1" thickBot="1">
      <c r="A1036" s="541" t="s">
        <v>295</v>
      </c>
      <c r="B1036" s="564"/>
      <c r="C1036" s="564"/>
      <c r="D1036" s="564"/>
      <c r="E1036" s="564"/>
      <c r="F1036" s="542"/>
    </row>
    <row r="1037" spans="1:6" ht="12.75" customHeight="1">
      <c r="A1037" s="797" t="s">
        <v>928</v>
      </c>
      <c r="B1037" s="679" t="s">
        <v>930</v>
      </c>
      <c r="C1037" s="680"/>
      <c r="D1037" s="680"/>
      <c r="E1037" s="680"/>
      <c r="F1037" s="796"/>
    </row>
    <row r="1038" spans="1:6" ht="13.5" customHeight="1" thickBot="1">
      <c r="A1038" s="798"/>
      <c r="B1038" s="569"/>
      <c r="C1038" s="570"/>
      <c r="D1038" s="570"/>
      <c r="E1038" s="570"/>
      <c r="F1038" s="571"/>
    </row>
    <row r="1039" spans="1:6" ht="15.75" thickBot="1">
      <c r="A1039" s="799"/>
      <c r="B1039" s="35" t="s">
        <v>684</v>
      </c>
      <c r="C1039" s="35" t="s">
        <v>685</v>
      </c>
      <c r="D1039" s="35" t="s">
        <v>686</v>
      </c>
      <c r="E1039" s="35" t="s">
        <v>687</v>
      </c>
      <c r="F1039" s="137" t="s">
        <v>528</v>
      </c>
    </row>
    <row r="1040" spans="1:6" ht="15.75" thickBot="1">
      <c r="A1040" s="40" t="s">
        <v>909</v>
      </c>
      <c r="B1040" s="42">
        <v>0</v>
      </c>
      <c r="C1040" s="42">
        <v>0</v>
      </c>
      <c r="D1040" s="42">
        <v>0</v>
      </c>
      <c r="E1040" s="42">
        <v>0</v>
      </c>
      <c r="F1040" s="130">
        <f>0+SUM(B1040:E1040)</f>
        <v>0</v>
      </c>
    </row>
    <row r="1041" spans="1:14" ht="15.75" thickBot="1">
      <c r="A1041" s="40" t="s">
        <v>910</v>
      </c>
      <c r="B1041" s="42">
        <v>0</v>
      </c>
      <c r="C1041" s="42">
        <v>0</v>
      </c>
      <c r="D1041" s="42"/>
      <c r="E1041" s="42">
        <v>0</v>
      </c>
      <c r="F1041" s="130">
        <f>0+SUM(B1041:E1041)</f>
        <v>0</v>
      </c>
    </row>
    <row r="1042" spans="1:14" ht="15.75" thickBot="1">
      <c r="A1042" s="40" t="s">
        <v>911</v>
      </c>
      <c r="B1042" s="42">
        <v>0</v>
      </c>
      <c r="C1042" s="42">
        <v>0</v>
      </c>
      <c r="D1042" s="42"/>
      <c r="E1042" s="42">
        <v>0</v>
      </c>
      <c r="F1042" s="130">
        <f>0+SUM(B1042:E1042)</f>
        <v>0</v>
      </c>
    </row>
    <row r="1043" spans="1:14" ht="15.75" thickBot="1">
      <c r="A1043" s="40" t="s">
        <v>912</v>
      </c>
      <c r="B1043" s="42">
        <v>0</v>
      </c>
      <c r="C1043" s="42">
        <v>0</v>
      </c>
      <c r="D1043" s="42"/>
      <c r="E1043" s="42">
        <v>0</v>
      </c>
      <c r="F1043" s="130">
        <f>0+SUM(B1043:E1043)</f>
        <v>0</v>
      </c>
    </row>
    <row r="1044" spans="1:14" ht="15.75" thickBot="1">
      <c r="A1044" s="40" t="s">
        <v>885</v>
      </c>
      <c r="B1044" s="167">
        <v>0</v>
      </c>
      <c r="C1044" s="42">
        <v>0</v>
      </c>
      <c r="D1044" s="42">
        <v>0</v>
      </c>
      <c r="E1044" s="42">
        <v>0</v>
      </c>
      <c r="F1044" s="130">
        <f>0+SUM(B1044:E1044)</f>
        <v>0</v>
      </c>
    </row>
    <row r="1045" spans="1:14" ht="15.75" thickBot="1">
      <c r="A1045" s="41" t="s">
        <v>586</v>
      </c>
      <c r="B1045" s="109">
        <f>0+SUM(B1040:B1044)</f>
        <v>0</v>
      </c>
      <c r="C1045" s="109">
        <f>0+SUM(C1040:C1044)</f>
        <v>0</v>
      </c>
      <c r="D1045" s="109">
        <f>0+SUM(D1040:D1044)</f>
        <v>0</v>
      </c>
      <c r="E1045" s="109">
        <f>0+SUM(E1040:E1044)</f>
        <v>0</v>
      </c>
      <c r="F1045" s="109">
        <f>0+SUM(F1040:F1044)</f>
        <v>0</v>
      </c>
    </row>
    <row r="1047" spans="1:14" ht="13.5" thickBot="1"/>
    <row r="1048" spans="1:14" ht="15.75" customHeight="1" thickBot="1">
      <c r="A1048" s="613" t="s">
        <v>296</v>
      </c>
      <c r="B1048" s="614"/>
      <c r="C1048" s="614"/>
      <c r="D1048" s="614"/>
      <c r="E1048" s="614"/>
      <c r="F1048" s="614"/>
      <c r="G1048" s="614"/>
      <c r="H1048" s="614"/>
      <c r="I1048" s="614"/>
      <c r="J1048" s="614"/>
      <c r="K1048" s="614"/>
      <c r="L1048" s="614"/>
      <c r="M1048" s="614"/>
      <c r="N1048" s="615"/>
    </row>
    <row r="1049" spans="1:14" ht="15.75" thickBot="1">
      <c r="A1049" s="639" t="s">
        <v>613</v>
      </c>
      <c r="B1049" s="625" t="s">
        <v>606</v>
      </c>
      <c r="C1049" s="626"/>
      <c r="D1049" s="626"/>
      <c r="E1049" s="626"/>
      <c r="F1049" s="626"/>
      <c r="G1049" s="626"/>
      <c r="H1049" s="626"/>
      <c r="I1049" s="626"/>
      <c r="J1049" s="626"/>
      <c r="K1049" s="626"/>
      <c r="L1049" s="626"/>
      <c r="M1049" s="626"/>
      <c r="N1049" s="627"/>
    </row>
    <row r="1050" spans="1:14" ht="15.75" customHeight="1" thickBot="1">
      <c r="A1050" s="629"/>
      <c r="B1050" s="625" t="s">
        <v>607</v>
      </c>
      <c r="C1050" s="626"/>
      <c r="D1050" s="627"/>
      <c r="E1050" s="625" t="s">
        <v>615</v>
      </c>
      <c r="F1050" s="626"/>
      <c r="G1050" s="627"/>
      <c r="H1050" s="625" t="s">
        <v>608</v>
      </c>
      <c r="I1050" s="626"/>
      <c r="J1050" s="627"/>
      <c r="K1050" s="667" t="s">
        <v>619</v>
      </c>
      <c r="L1050" s="625" t="s">
        <v>609</v>
      </c>
      <c r="M1050" s="626"/>
      <c r="N1050" s="627"/>
    </row>
    <row r="1051" spans="1:14" ht="15.75" thickBot="1">
      <c r="A1051" s="643"/>
      <c r="B1051" s="35" t="s">
        <v>610</v>
      </c>
      <c r="C1051" s="148" t="s">
        <v>614</v>
      </c>
      <c r="D1051" s="137" t="s">
        <v>731</v>
      </c>
      <c r="E1051" s="35" t="s">
        <v>610</v>
      </c>
      <c r="F1051" s="148" t="s">
        <v>614</v>
      </c>
      <c r="G1051" s="137" t="s">
        <v>731</v>
      </c>
      <c r="H1051" s="35" t="s">
        <v>610</v>
      </c>
      <c r="I1051" s="148" t="s">
        <v>614</v>
      </c>
      <c r="J1051" s="137" t="s">
        <v>731</v>
      </c>
      <c r="K1051" s="668"/>
      <c r="L1051" s="35" t="s">
        <v>610</v>
      </c>
      <c r="M1051" s="148" t="s">
        <v>614</v>
      </c>
      <c r="N1051" s="137" t="s">
        <v>731</v>
      </c>
    </row>
    <row r="1052" spans="1:14" ht="18.75" customHeight="1" thickBot="1">
      <c r="A1052" s="40" t="s">
        <v>30</v>
      </c>
      <c r="B1052" s="42">
        <v>46</v>
      </c>
      <c r="C1052" s="210">
        <v>0</v>
      </c>
      <c r="D1052" s="130">
        <f>SUM(B1052:C1052)</f>
        <v>46</v>
      </c>
      <c r="E1052" s="42">
        <v>198</v>
      </c>
      <c r="F1052" s="210">
        <v>0</v>
      </c>
      <c r="G1052" s="26">
        <f>SUM(E1052:F1052)</f>
        <v>198</v>
      </c>
      <c r="H1052" s="42">
        <v>12</v>
      </c>
      <c r="I1052" s="210">
        <v>0</v>
      </c>
      <c r="J1052" s="130">
        <f>SUM(H1052:I1052)</f>
        <v>12</v>
      </c>
      <c r="K1052" s="130">
        <f>SUM(D1052+G1052+J1052)</f>
        <v>256</v>
      </c>
      <c r="L1052" s="42">
        <v>146</v>
      </c>
      <c r="M1052" s="210">
        <v>0</v>
      </c>
      <c r="N1052" s="130">
        <f>SUM(L1052:M1052)</f>
        <v>146</v>
      </c>
    </row>
    <row r="1053" spans="1:14" ht="18.75" customHeight="1" thickBot="1">
      <c r="A1053" s="40" t="s">
        <v>156</v>
      </c>
      <c r="B1053" s="42">
        <v>0</v>
      </c>
      <c r="C1053" s="210">
        <v>0</v>
      </c>
      <c r="D1053" s="130">
        <f>SUM(B1053:C1053)</f>
        <v>0</v>
      </c>
      <c r="E1053" s="42">
        <v>12</v>
      </c>
      <c r="F1053" s="210">
        <v>0</v>
      </c>
      <c r="G1053" s="26">
        <f>SUM(E1053:F1053)</f>
        <v>12</v>
      </c>
      <c r="H1053" s="42">
        <v>0</v>
      </c>
      <c r="I1053" s="210">
        <v>0</v>
      </c>
      <c r="J1053" s="130">
        <f>SUM(H1053:I1053)</f>
        <v>0</v>
      </c>
      <c r="K1053" s="130">
        <f>SUM(D1053+G1053+J1053)</f>
        <v>12</v>
      </c>
      <c r="L1053" s="42">
        <v>1</v>
      </c>
      <c r="M1053" s="210">
        <v>0</v>
      </c>
      <c r="N1053" s="130">
        <f>SUM(L1053:M1053)</f>
        <v>1</v>
      </c>
    </row>
    <row r="1054" spans="1:14" ht="19.5" customHeight="1" thickBot="1">
      <c r="A1054" s="40" t="s">
        <v>180</v>
      </c>
      <c r="B1054" s="42">
        <v>0</v>
      </c>
      <c r="C1054" s="210">
        <v>0</v>
      </c>
      <c r="D1054" s="130">
        <f>SUM(B1054:C1054)</f>
        <v>0</v>
      </c>
      <c r="E1054" s="42">
        <v>0</v>
      </c>
      <c r="F1054" s="210">
        <v>0</v>
      </c>
      <c r="G1054" s="26">
        <f>SUM(E1054:F1054)</f>
        <v>0</v>
      </c>
      <c r="H1054" s="42">
        <v>0</v>
      </c>
      <c r="I1054" s="210">
        <v>0</v>
      </c>
      <c r="J1054" s="130">
        <f>SUM(H1054:I1054)</f>
        <v>0</v>
      </c>
      <c r="K1054" s="130">
        <f>SUM(D1054+G1054+J1054)</f>
        <v>0</v>
      </c>
      <c r="L1054" s="42">
        <v>0</v>
      </c>
      <c r="M1054" s="210">
        <v>0</v>
      </c>
      <c r="N1054" s="130">
        <f>SUM(L1054:M1054)</f>
        <v>0</v>
      </c>
    </row>
    <row r="1055" spans="1:14" ht="21.75" customHeight="1" thickBot="1">
      <c r="A1055" s="40" t="s">
        <v>611</v>
      </c>
      <c r="B1055" s="42">
        <v>559</v>
      </c>
      <c r="C1055" s="210">
        <v>214</v>
      </c>
      <c r="D1055" s="130">
        <f>SUM(B1055:C1055)</f>
        <v>773</v>
      </c>
      <c r="E1055" s="42">
        <v>89</v>
      </c>
      <c r="F1055" s="210">
        <v>14</v>
      </c>
      <c r="G1055" s="26">
        <f>SUM(E1055:F1055)</f>
        <v>103</v>
      </c>
      <c r="H1055" s="42">
        <v>0</v>
      </c>
      <c r="I1055" s="210">
        <v>0</v>
      </c>
      <c r="J1055" s="130">
        <f>SUM(H1055:I1055)</f>
        <v>0</v>
      </c>
      <c r="K1055" s="130">
        <f>SUM(D1055+G1055+J1055)</f>
        <v>876</v>
      </c>
      <c r="L1055" s="42">
        <v>0</v>
      </c>
      <c r="M1055" s="210">
        <v>0</v>
      </c>
      <c r="N1055" s="130">
        <f>SUM(L1055:M1055)</f>
        <v>0</v>
      </c>
    </row>
    <row r="1056" spans="1:14" ht="20.25" customHeight="1" thickBot="1">
      <c r="A1056" s="40" t="s">
        <v>612</v>
      </c>
      <c r="B1056" s="42">
        <v>4</v>
      </c>
      <c r="C1056" s="210">
        <v>0</v>
      </c>
      <c r="D1056" s="130">
        <f>SUM(B1056:C1056)</f>
        <v>4</v>
      </c>
      <c r="E1056" s="42">
        <v>38</v>
      </c>
      <c r="F1056" s="210">
        <v>0</v>
      </c>
      <c r="G1056" s="26">
        <f>SUM(E1056:F1056)</f>
        <v>38</v>
      </c>
      <c r="H1056" s="42">
        <v>0</v>
      </c>
      <c r="I1056" s="210">
        <v>0</v>
      </c>
      <c r="J1056" s="130">
        <f>SUM(H1056:I1056)</f>
        <v>0</v>
      </c>
      <c r="K1056" s="130">
        <v>0</v>
      </c>
      <c r="L1056" s="42">
        <v>0</v>
      </c>
      <c r="M1056" s="210">
        <v>0</v>
      </c>
      <c r="N1056" s="130">
        <f>SUM(L1056:M1056)</f>
        <v>0</v>
      </c>
    </row>
    <row r="1057" spans="1:14" ht="22.5" customHeight="1" thickBot="1">
      <c r="A1057" s="209" t="s">
        <v>307</v>
      </c>
      <c r="B1057" s="39">
        <f>SUM(B1052:B1056)</f>
        <v>609</v>
      </c>
      <c r="C1057" s="39">
        <f t="shared" ref="C1057:N1057" si="38">SUM(C1052:C1056)</f>
        <v>214</v>
      </c>
      <c r="D1057" s="39">
        <f t="shared" si="38"/>
        <v>823</v>
      </c>
      <c r="E1057" s="39">
        <f t="shared" si="38"/>
        <v>337</v>
      </c>
      <c r="F1057" s="39">
        <f t="shared" si="38"/>
        <v>14</v>
      </c>
      <c r="G1057" s="39">
        <f t="shared" si="38"/>
        <v>351</v>
      </c>
      <c r="H1057" s="39">
        <f t="shared" si="38"/>
        <v>12</v>
      </c>
      <c r="I1057" s="39">
        <f t="shared" si="38"/>
        <v>0</v>
      </c>
      <c r="J1057" s="39">
        <f t="shared" si="38"/>
        <v>12</v>
      </c>
      <c r="K1057" s="39">
        <f t="shared" si="38"/>
        <v>1144</v>
      </c>
      <c r="L1057" s="39">
        <f t="shared" si="38"/>
        <v>147</v>
      </c>
      <c r="M1057" s="39">
        <f t="shared" si="38"/>
        <v>0</v>
      </c>
      <c r="N1057" s="39">
        <f t="shared" si="38"/>
        <v>147</v>
      </c>
    </row>
    <row r="1058" spans="1:14" ht="15">
      <c r="A1058" s="208"/>
    </row>
  </sheetData>
  <sheetProtection password="DB4D" sheet="1" objects="1" scenarios="1"/>
  <customSheetViews>
    <customSheetView guid="{F468578F-E225-4249-909F-0B439BA412C2}" showRuler="0">
      <pageMargins left="0.75" right="0.75" top="1" bottom="1" header="0.5" footer="0.5"/>
      <headerFooter alignWithMargins="0"/>
    </customSheetView>
  </customSheetViews>
  <mergeCells count="341">
    <mergeCell ref="A363:I363"/>
    <mergeCell ref="A364:I364"/>
    <mergeCell ref="A353:D354"/>
    <mergeCell ref="A355:A356"/>
    <mergeCell ref="B355:D355"/>
    <mergeCell ref="B365:I365"/>
    <mergeCell ref="H63:J63"/>
    <mergeCell ref="H60:J61"/>
    <mergeCell ref="H62:J62"/>
    <mergeCell ref="E243:F243"/>
    <mergeCell ref="E63:G63"/>
    <mergeCell ref="B62:G62"/>
    <mergeCell ref="B63:D63"/>
    <mergeCell ref="A60:F61"/>
    <mergeCell ref="A72:H72"/>
    <mergeCell ref="A73:H73"/>
    <mergeCell ref="E244:F244"/>
    <mergeCell ref="E245:F245"/>
    <mergeCell ref="E246:F246"/>
    <mergeCell ref="A341:D342"/>
    <mergeCell ref="E341:E342"/>
    <mergeCell ref="A278:F279"/>
    <mergeCell ref="E247:F247"/>
    <mergeCell ref="E248:F248"/>
    <mergeCell ref="B409:G409"/>
    <mergeCell ref="B410:C410"/>
    <mergeCell ref="F410:G410"/>
    <mergeCell ref="F414:G414"/>
    <mergeCell ref="F415:G415"/>
    <mergeCell ref="F416:G416"/>
    <mergeCell ref="F417:G417"/>
    <mergeCell ref="I366:I367"/>
    <mergeCell ref="A377:E378"/>
    <mergeCell ref="B379:E379"/>
    <mergeCell ref="A386:E387"/>
    <mergeCell ref="B366:B367"/>
    <mergeCell ref="C366:C367"/>
    <mergeCell ref="D366:D367"/>
    <mergeCell ref="E366:E367"/>
    <mergeCell ref="A562:C562"/>
    <mergeCell ref="A568:C568"/>
    <mergeCell ref="E466:E470"/>
    <mergeCell ref="A579:F580"/>
    <mergeCell ref="A480:E480"/>
    <mergeCell ref="A496:G496"/>
    <mergeCell ref="B481:E481"/>
    <mergeCell ref="A495:G495"/>
    <mergeCell ref="A511:G511"/>
    <mergeCell ref="A553:C554"/>
    <mergeCell ref="A528:C529"/>
    <mergeCell ref="A543:C544"/>
    <mergeCell ref="B469:B470"/>
    <mergeCell ref="A513:A514"/>
    <mergeCell ref="B497:G497"/>
    <mergeCell ref="D469:D470"/>
    <mergeCell ref="A520:B520"/>
    <mergeCell ref="A506:B506"/>
    <mergeCell ref="B512:F512"/>
    <mergeCell ref="B513:C513"/>
    <mergeCell ref="E513:F513"/>
    <mergeCell ref="A498:A499"/>
    <mergeCell ref="B498:D498"/>
    <mergeCell ref="E498:G498"/>
    <mergeCell ref="A654:C654"/>
    <mergeCell ref="B641:D641"/>
    <mergeCell ref="A642:A643"/>
    <mergeCell ref="B642:D643"/>
    <mergeCell ref="A644:A645"/>
    <mergeCell ref="B644:D645"/>
    <mergeCell ref="B650:D650"/>
    <mergeCell ref="B651:D651"/>
    <mergeCell ref="A646:A647"/>
    <mergeCell ref="B646:D647"/>
    <mergeCell ref="A648:A649"/>
    <mergeCell ref="B648:D649"/>
    <mergeCell ref="A735:A736"/>
    <mergeCell ref="B735:B736"/>
    <mergeCell ref="C735:C736"/>
    <mergeCell ref="A749:C749"/>
    <mergeCell ref="B808:G808"/>
    <mergeCell ref="H808:I808"/>
    <mergeCell ref="J808:K808"/>
    <mergeCell ref="A718:F718"/>
    <mergeCell ref="A719:A720"/>
    <mergeCell ref="B719:F719"/>
    <mergeCell ref="A734:C734"/>
    <mergeCell ref="A758:D758"/>
    <mergeCell ref="B759:D759"/>
    <mergeCell ref="A775:B776"/>
    <mergeCell ref="A783:D783"/>
    <mergeCell ref="J809:J810"/>
    <mergeCell ref="A793:L793"/>
    <mergeCell ref="A784:A785"/>
    <mergeCell ref="B784:D784"/>
    <mergeCell ref="K809:K810"/>
    <mergeCell ref="F809:G809"/>
    <mergeCell ref="K796:K797"/>
    <mergeCell ref="L796:L797"/>
    <mergeCell ref="L795:M795"/>
    <mergeCell ref="F796:G796"/>
    <mergeCell ref="A794:A797"/>
    <mergeCell ref="A807:A810"/>
    <mergeCell ref="B807:O807"/>
    <mergeCell ref="N808:N810"/>
    <mergeCell ref="O808:O810"/>
    <mergeCell ref="B809:C809"/>
    <mergeCell ref="D809:E809"/>
    <mergeCell ref="M809:M810"/>
    <mergeCell ref="A806:L806"/>
    <mergeCell ref="H809:H810"/>
    <mergeCell ref="I809:I810"/>
    <mergeCell ref="L808:M808"/>
    <mergeCell ref="L809:L810"/>
    <mergeCell ref="P794:P795"/>
    <mergeCell ref="H795:I795"/>
    <mergeCell ref="J795:K795"/>
    <mergeCell ref="O795:O797"/>
    <mergeCell ref="H796:H797"/>
    <mergeCell ref="I796:I797"/>
    <mergeCell ref="J796:J797"/>
    <mergeCell ref="M796:M797"/>
    <mergeCell ref="N795:N797"/>
    <mergeCell ref="B794:O794"/>
    <mergeCell ref="B795:G795"/>
    <mergeCell ref="D796:E796"/>
    <mergeCell ref="G820:G821"/>
    <mergeCell ref="B822:B823"/>
    <mergeCell ref="C822:C823"/>
    <mergeCell ref="D822:D823"/>
    <mergeCell ref="E822:E823"/>
    <mergeCell ref="F822:F823"/>
    <mergeCell ref="G822:G823"/>
    <mergeCell ref="A819:G819"/>
    <mergeCell ref="B796:C796"/>
    <mergeCell ref="A880:F880"/>
    <mergeCell ref="A866:E866"/>
    <mergeCell ref="A867:A868"/>
    <mergeCell ref="B867:E867"/>
    <mergeCell ref="B881:F882"/>
    <mergeCell ref="A881:A883"/>
    <mergeCell ref="A820:A823"/>
    <mergeCell ref="A835:D835"/>
    <mergeCell ref="B857:F858"/>
    <mergeCell ref="A857:A859"/>
    <mergeCell ref="B820:F821"/>
    <mergeCell ref="A844:F844"/>
    <mergeCell ref="A845:A846"/>
    <mergeCell ref="B845:E845"/>
    <mergeCell ref="A856:F856"/>
    <mergeCell ref="A918:F918"/>
    <mergeCell ref="A908:A910"/>
    <mergeCell ref="B908:C909"/>
    <mergeCell ref="D909:F909"/>
    <mergeCell ref="G909:I909"/>
    <mergeCell ref="B919:F920"/>
    <mergeCell ref="A919:A921"/>
    <mergeCell ref="A892:F892"/>
    <mergeCell ref="B893:F894"/>
    <mergeCell ref="A893:A895"/>
    <mergeCell ref="A907:L907"/>
    <mergeCell ref="D908:L908"/>
    <mergeCell ref="J909:L909"/>
    <mergeCell ref="A930:F930"/>
    <mergeCell ref="B931:F932"/>
    <mergeCell ref="F933:F934"/>
    <mergeCell ref="A931:A934"/>
    <mergeCell ref="A945:D945"/>
    <mergeCell ref="B967:F968"/>
    <mergeCell ref="A967:A969"/>
    <mergeCell ref="B933:B934"/>
    <mergeCell ref="C933:C934"/>
    <mergeCell ref="D933:D934"/>
    <mergeCell ref="A980:D980"/>
    <mergeCell ref="A989:F989"/>
    <mergeCell ref="E933:E934"/>
    <mergeCell ref="A954:F954"/>
    <mergeCell ref="B1037:F1038"/>
    <mergeCell ref="A1037:A1039"/>
    <mergeCell ref="A1024:F1024"/>
    <mergeCell ref="B1025:F1026"/>
    <mergeCell ref="A1025:A1027"/>
    <mergeCell ref="A1036:F1036"/>
    <mergeCell ref="A1015:D1015"/>
    <mergeCell ref="B990:F991"/>
    <mergeCell ref="H74:H75"/>
    <mergeCell ref="A113:F113"/>
    <mergeCell ref="A100:G101"/>
    <mergeCell ref="B102:D103"/>
    <mergeCell ref="E102:G102"/>
    <mergeCell ref="E103:G103"/>
    <mergeCell ref="A5:G5"/>
    <mergeCell ref="B6:D6"/>
    <mergeCell ref="B7:D7"/>
    <mergeCell ref="E6:G7"/>
    <mergeCell ref="B74:D75"/>
    <mergeCell ref="E74:G75"/>
    <mergeCell ref="A16:O16"/>
    <mergeCell ref="B17:O17"/>
    <mergeCell ref="K18:M18"/>
    <mergeCell ref="N18:O18"/>
    <mergeCell ref="B18:D18"/>
    <mergeCell ref="E18:G18"/>
    <mergeCell ref="H18:J18"/>
    <mergeCell ref="B115:F115"/>
    <mergeCell ref="A211:F212"/>
    <mergeCell ref="B213:F213"/>
    <mergeCell ref="B151:E152"/>
    <mergeCell ref="C194:D194"/>
    <mergeCell ref="C195:D195"/>
    <mergeCell ref="E176:E177"/>
    <mergeCell ref="C192:D192"/>
    <mergeCell ref="C193:D193"/>
    <mergeCell ref="A114:A116"/>
    <mergeCell ref="A126:C127"/>
    <mergeCell ref="C189:D189"/>
    <mergeCell ref="A183:B183"/>
    <mergeCell ref="C188:D188"/>
    <mergeCell ref="D126:D127"/>
    <mergeCell ref="A163:B164"/>
    <mergeCell ref="C196:D196"/>
    <mergeCell ref="A198:B198"/>
    <mergeCell ref="A140:G141"/>
    <mergeCell ref="B142:G143"/>
    <mergeCell ref="A150:E150"/>
    <mergeCell ref="C190:D190"/>
    <mergeCell ref="C191:D191"/>
    <mergeCell ref="C197:D197"/>
    <mergeCell ref="C198:D198"/>
    <mergeCell ref="H228:I228"/>
    <mergeCell ref="B228:C228"/>
    <mergeCell ref="D228:E228"/>
    <mergeCell ref="B241:D241"/>
    <mergeCell ref="A239:F240"/>
    <mergeCell ref="E241:F242"/>
    <mergeCell ref="C199:D199"/>
    <mergeCell ref="A296:D297"/>
    <mergeCell ref="B280:F280"/>
    <mergeCell ref="A199:B199"/>
    <mergeCell ref="A225:K226"/>
    <mergeCell ref="B227:K227"/>
    <mergeCell ref="J228:K228"/>
    <mergeCell ref="F228:G228"/>
    <mergeCell ref="E250:F250"/>
    <mergeCell ref="A265:F266"/>
    <mergeCell ref="B267:F267"/>
    <mergeCell ref="E249:F249"/>
    <mergeCell ref="A253:B253"/>
    <mergeCell ref="A447:A448"/>
    <mergeCell ref="B447:E447"/>
    <mergeCell ref="A463:E465"/>
    <mergeCell ref="A329:B330"/>
    <mergeCell ref="A316:D316"/>
    <mergeCell ref="B317:D317"/>
    <mergeCell ref="B318:B319"/>
    <mergeCell ref="C318:C319"/>
    <mergeCell ref="B307:B308"/>
    <mergeCell ref="B400:B401"/>
    <mergeCell ref="D400:D401"/>
    <mergeCell ref="E400:E401"/>
    <mergeCell ref="D412:E412"/>
    <mergeCell ref="A431:G432"/>
    <mergeCell ref="F412:G412"/>
    <mergeCell ref="F413:G413"/>
    <mergeCell ref="D417:E417"/>
    <mergeCell ref="A388:A389"/>
    <mergeCell ref="B388:E388"/>
    <mergeCell ref="A420:E421"/>
    <mergeCell ref="B416:C416"/>
    <mergeCell ref="B417:C417"/>
    <mergeCell ref="D410:E410"/>
    <mergeCell ref="A408:H408"/>
    <mergeCell ref="A305:B306"/>
    <mergeCell ref="B434:C434"/>
    <mergeCell ref="D434:E434"/>
    <mergeCell ref="F434:G434"/>
    <mergeCell ref="B411:C411"/>
    <mergeCell ref="B412:C412"/>
    <mergeCell ref="D411:E411"/>
    <mergeCell ref="F411:G411"/>
    <mergeCell ref="B466:D468"/>
    <mergeCell ref="A445:E446"/>
    <mergeCell ref="B413:C413"/>
    <mergeCell ref="B414:C414"/>
    <mergeCell ref="B415:C415"/>
    <mergeCell ref="B422:E422"/>
    <mergeCell ref="D416:E416"/>
    <mergeCell ref="D413:E413"/>
    <mergeCell ref="D414:E414"/>
    <mergeCell ref="D415:E415"/>
    <mergeCell ref="B433:G433"/>
    <mergeCell ref="B399:C399"/>
    <mergeCell ref="D399:E399"/>
    <mergeCell ref="B398:E398"/>
    <mergeCell ref="A396:E397"/>
    <mergeCell ref="A398:A400"/>
    <mergeCell ref="B696:F696"/>
    <mergeCell ref="A695:F695"/>
    <mergeCell ref="A696:A697"/>
    <mergeCell ref="B655:C655"/>
    <mergeCell ref="A679:B680"/>
    <mergeCell ref="A689:E689"/>
    <mergeCell ref="A1049:A1051"/>
    <mergeCell ref="B1049:N1049"/>
    <mergeCell ref="B1050:D1050"/>
    <mergeCell ref="E1050:G1050"/>
    <mergeCell ref="H1050:J1050"/>
    <mergeCell ref="L1050:N1050"/>
    <mergeCell ref="K1050:K1051"/>
    <mergeCell ref="A1048:N1048"/>
    <mergeCell ref="A655:A656"/>
    <mergeCell ref="C706:G707"/>
    <mergeCell ref="A705:G705"/>
    <mergeCell ref="A990:A992"/>
    <mergeCell ref="A1001:F1001"/>
    <mergeCell ref="B955:F956"/>
    <mergeCell ref="A955:A957"/>
    <mergeCell ref="B1002:F1003"/>
    <mergeCell ref="A1002:A1004"/>
    <mergeCell ref="A966:F966"/>
    <mergeCell ref="A599:F599"/>
    <mergeCell ref="A640:D640"/>
    <mergeCell ref="A610:F610"/>
    <mergeCell ref="A609:F609"/>
    <mergeCell ref="B581:F581"/>
    <mergeCell ref="A588:A590"/>
    <mergeCell ref="D589:E589"/>
    <mergeCell ref="B589:C589"/>
    <mergeCell ref="F589:G589"/>
    <mergeCell ref="B588:J588"/>
    <mergeCell ref="H589:I589"/>
    <mergeCell ref="A600:A601"/>
    <mergeCell ref="B600:F600"/>
    <mergeCell ref="A611:A612"/>
    <mergeCell ref="B611:F611"/>
    <mergeCell ref="A626:F626"/>
    <mergeCell ref="A627:A628"/>
    <mergeCell ref="B627:E627"/>
    <mergeCell ref="F627:F628"/>
    <mergeCell ref="J589:J590"/>
    <mergeCell ref="A586:J587"/>
    <mergeCell ref="A581:A582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2"/>
  <sheetViews>
    <sheetView topLeftCell="A88" workbookViewId="0">
      <selection activeCell="D98" sqref="D98"/>
    </sheetView>
  </sheetViews>
  <sheetFormatPr defaultRowHeight="12.75"/>
  <cols>
    <col min="1" max="1" width="54.7109375" customWidth="1"/>
    <col min="2" max="2" width="15.140625" customWidth="1"/>
    <col min="3" max="3" width="14.5703125" customWidth="1"/>
    <col min="4" max="4" width="15.140625" customWidth="1"/>
    <col min="5" max="5" width="13" customWidth="1"/>
    <col min="6" max="6" width="13.42578125" customWidth="1"/>
    <col min="7" max="7" width="13.7109375" customWidth="1"/>
    <col min="8" max="8" width="13" customWidth="1"/>
  </cols>
  <sheetData>
    <row r="1" spans="1:8" ht="16.5" thickBot="1">
      <c r="A1" s="60"/>
      <c r="B1" s="993" t="s">
        <v>51</v>
      </c>
      <c r="C1" s="994"/>
      <c r="D1" s="994"/>
      <c r="E1" s="994"/>
      <c r="F1" s="994"/>
      <c r="G1" s="994"/>
      <c r="H1" s="995"/>
    </row>
    <row r="2" spans="1:8" ht="16.5" thickBot="1">
      <c r="A2" s="348"/>
      <c r="B2" s="60"/>
      <c r="C2" s="60"/>
      <c r="D2" s="60"/>
      <c r="E2" s="60"/>
      <c r="F2" s="60"/>
      <c r="G2" s="60"/>
      <c r="H2" s="374"/>
    </row>
    <row r="3" spans="1:8" ht="13.5" thickBot="1">
      <c r="A3" s="60"/>
      <c r="B3" s="60"/>
      <c r="C3" s="60"/>
      <c r="D3" s="60"/>
      <c r="E3" s="60"/>
      <c r="F3" s="60"/>
      <c r="G3" s="60"/>
      <c r="H3" s="60"/>
    </row>
    <row r="4" spans="1:8" ht="33" customHeight="1" thickBot="1">
      <c r="A4" s="673" t="s">
        <v>52</v>
      </c>
      <c r="B4" s="674"/>
      <c r="C4" s="675"/>
      <c r="D4" s="60"/>
      <c r="E4" s="60"/>
      <c r="F4" s="60"/>
      <c r="G4" s="60"/>
      <c r="H4" s="60"/>
    </row>
    <row r="5" spans="1:8" ht="30.75" thickBot="1">
      <c r="A5" s="132" t="s">
        <v>53</v>
      </c>
      <c r="B5" s="147" t="s">
        <v>54</v>
      </c>
      <c r="C5" s="147" t="s">
        <v>55</v>
      </c>
      <c r="D5" s="60"/>
      <c r="E5" s="60"/>
      <c r="F5" s="60"/>
      <c r="G5" s="60"/>
      <c r="H5" s="60"/>
    </row>
    <row r="6" spans="1:8" ht="15.75" thickBot="1">
      <c r="A6" s="375" t="s">
        <v>56</v>
      </c>
      <c r="B6" s="314">
        <v>220</v>
      </c>
      <c r="C6" s="314">
        <v>190</v>
      </c>
      <c r="D6" s="60"/>
      <c r="E6" s="60"/>
      <c r="F6" s="60"/>
      <c r="G6" s="60"/>
      <c r="H6" s="60"/>
    </row>
    <row r="7" spans="1:8" ht="15.75" thickBot="1">
      <c r="A7" s="375" t="s">
        <v>57</v>
      </c>
      <c r="B7" s="314">
        <v>62</v>
      </c>
      <c r="C7" s="314">
        <v>56</v>
      </c>
      <c r="D7" s="60"/>
      <c r="E7" s="60"/>
      <c r="F7" s="60"/>
      <c r="G7" s="60"/>
      <c r="H7" s="60"/>
    </row>
    <row r="8" spans="1:8" ht="15.75" thickBot="1">
      <c r="A8" s="375" t="s">
        <v>58</v>
      </c>
      <c r="B8" s="314">
        <v>16</v>
      </c>
      <c r="C8" s="314">
        <v>12</v>
      </c>
      <c r="D8" s="60"/>
      <c r="E8" s="60"/>
      <c r="F8" s="60"/>
      <c r="G8" s="60"/>
      <c r="H8" s="60"/>
    </row>
    <row r="9" spans="1:8" ht="15.75" thickBot="1">
      <c r="A9" s="375" t="s">
        <v>854</v>
      </c>
      <c r="B9" s="314">
        <v>6</v>
      </c>
      <c r="C9" s="314">
        <v>4</v>
      </c>
      <c r="D9" s="60"/>
      <c r="E9" s="60"/>
      <c r="F9" s="60"/>
      <c r="G9" s="60"/>
      <c r="H9" s="60"/>
    </row>
    <row r="10" spans="1:8" ht="16.5" thickBot="1">
      <c r="A10" s="376" t="s">
        <v>528</v>
      </c>
      <c r="B10" s="377">
        <f>0+SUM(B6:B9)</f>
        <v>304</v>
      </c>
      <c r="C10" s="377">
        <f>0+SUM(C6:C9)</f>
        <v>262</v>
      </c>
      <c r="D10" s="60"/>
      <c r="E10" s="60"/>
      <c r="F10" s="60"/>
      <c r="G10" s="60"/>
      <c r="H10" s="60"/>
    </row>
    <row r="11" spans="1:8">
      <c r="A11" s="60"/>
      <c r="B11" s="60"/>
      <c r="C11" s="60"/>
      <c r="D11" s="60"/>
      <c r="E11" s="60"/>
      <c r="F11" s="60"/>
      <c r="G11" s="60"/>
      <c r="H11" s="60"/>
    </row>
    <row r="12" spans="1:8" ht="13.5" thickBot="1">
      <c r="A12" s="60"/>
      <c r="B12" s="60"/>
      <c r="C12" s="60"/>
      <c r="D12" s="60"/>
      <c r="E12" s="60"/>
      <c r="F12" s="60"/>
      <c r="G12" s="60"/>
      <c r="H12" s="60"/>
    </row>
    <row r="13" spans="1:8" ht="14.25" thickBot="1">
      <c r="A13" s="905" t="s">
        <v>59</v>
      </c>
      <c r="B13" s="996"/>
      <c r="C13" s="607"/>
      <c r="D13" s="60"/>
      <c r="E13" s="60"/>
      <c r="F13" s="60"/>
      <c r="G13" s="60"/>
      <c r="H13" s="60"/>
    </row>
    <row r="14" spans="1:8" ht="13.5" thickBot="1">
      <c r="A14" s="60"/>
      <c r="B14" s="60"/>
      <c r="C14" s="60"/>
      <c r="D14" s="60"/>
      <c r="E14" s="60"/>
      <c r="F14" s="60"/>
      <c r="G14" s="60"/>
      <c r="H14" s="60"/>
    </row>
    <row r="15" spans="1:8" ht="16.5" thickBot="1">
      <c r="A15" s="378" t="s">
        <v>60</v>
      </c>
      <c r="B15" s="60"/>
      <c r="C15" s="60"/>
      <c r="D15" s="60"/>
      <c r="E15" s="60"/>
      <c r="F15" s="60"/>
      <c r="G15" s="60"/>
      <c r="H15" s="60"/>
    </row>
    <row r="16" spans="1:8">
      <c r="A16" s="60"/>
      <c r="B16" s="60"/>
      <c r="C16" s="60"/>
      <c r="D16" s="60"/>
      <c r="E16" s="60"/>
      <c r="F16" s="60"/>
      <c r="G16" s="60"/>
      <c r="H16" s="60"/>
    </row>
    <row r="17" spans="1:8" ht="13.5" thickBot="1">
      <c r="A17" s="60"/>
      <c r="B17" s="60"/>
      <c r="C17" s="60"/>
      <c r="D17" s="60"/>
      <c r="E17" s="60"/>
      <c r="F17" s="60"/>
      <c r="G17" s="60"/>
      <c r="H17" s="60"/>
    </row>
    <row r="18" spans="1:8" ht="30.75" customHeight="1" thickBot="1">
      <c r="A18" s="613" t="s">
        <v>61</v>
      </c>
      <c r="B18" s="614"/>
      <c r="C18" s="614"/>
      <c r="D18" s="614"/>
      <c r="E18" s="614"/>
      <c r="F18" s="615"/>
      <c r="G18" s="60"/>
      <c r="H18" s="60"/>
    </row>
    <row r="19" spans="1:8" ht="15.75" thickBot="1">
      <c r="A19" s="639" t="s">
        <v>62</v>
      </c>
      <c r="B19" s="625" t="s">
        <v>63</v>
      </c>
      <c r="C19" s="626"/>
      <c r="D19" s="626"/>
      <c r="E19" s="626"/>
      <c r="F19" s="627"/>
      <c r="G19" s="60"/>
      <c r="H19" s="60"/>
    </row>
    <row r="20" spans="1:8" ht="15.75" thickBot="1">
      <c r="A20" s="643"/>
      <c r="B20" s="35" t="s">
        <v>776</v>
      </c>
      <c r="C20" s="35" t="s">
        <v>777</v>
      </c>
      <c r="D20" s="35" t="s">
        <v>778</v>
      </c>
      <c r="E20" s="35" t="s">
        <v>779</v>
      </c>
      <c r="F20" s="137" t="s">
        <v>528</v>
      </c>
      <c r="G20" s="60"/>
      <c r="H20" s="60"/>
    </row>
    <row r="21" spans="1:8" ht="23.25" customHeight="1" thickBot="1">
      <c r="A21" s="40" t="s">
        <v>64</v>
      </c>
      <c r="B21" s="42">
        <v>690</v>
      </c>
      <c r="C21" s="42">
        <v>51</v>
      </c>
      <c r="D21" s="42">
        <v>220</v>
      </c>
      <c r="E21" s="42">
        <v>140</v>
      </c>
      <c r="F21" s="130">
        <f t="shared" ref="F21:F26" si="0">0+SUM(B21:E21)</f>
        <v>1101</v>
      </c>
      <c r="G21" s="60"/>
      <c r="H21" s="60"/>
    </row>
    <row r="22" spans="1:8" ht="19.5" customHeight="1" thickBot="1">
      <c r="A22" s="40" t="s">
        <v>65</v>
      </c>
      <c r="B22" s="42">
        <v>214</v>
      </c>
      <c r="C22" s="42">
        <v>42</v>
      </c>
      <c r="D22" s="42">
        <v>36</v>
      </c>
      <c r="E22" s="42">
        <v>12</v>
      </c>
      <c r="F22" s="130">
        <f t="shared" si="0"/>
        <v>304</v>
      </c>
      <c r="G22" s="60"/>
      <c r="H22" s="60"/>
    </row>
    <row r="23" spans="1:8" ht="21.75" customHeight="1" thickBot="1">
      <c r="A23" s="40" t="s">
        <v>66</v>
      </c>
      <c r="B23" s="42">
        <v>2</v>
      </c>
      <c r="C23" s="42">
        <v>0</v>
      </c>
      <c r="D23" s="42">
        <v>0</v>
      </c>
      <c r="E23" s="42">
        <v>0</v>
      </c>
      <c r="F23" s="130">
        <f t="shared" si="0"/>
        <v>2</v>
      </c>
      <c r="G23" s="60"/>
      <c r="H23" s="60"/>
    </row>
    <row r="24" spans="1:8" ht="23.25" customHeight="1" thickBot="1">
      <c r="A24" s="40" t="s">
        <v>67</v>
      </c>
      <c r="B24" s="42">
        <v>22</v>
      </c>
      <c r="C24" s="42">
        <v>0</v>
      </c>
      <c r="D24" s="42">
        <v>9</v>
      </c>
      <c r="E24" s="42">
        <v>4</v>
      </c>
      <c r="F24" s="130">
        <f t="shared" si="0"/>
        <v>35</v>
      </c>
      <c r="G24" s="60"/>
      <c r="H24" s="60"/>
    </row>
    <row r="25" spans="1:8" ht="30.75" thickBot="1">
      <c r="A25" s="40" t="s">
        <v>68</v>
      </c>
      <c r="B25" s="42">
        <v>5</v>
      </c>
      <c r="C25" s="42">
        <v>0</v>
      </c>
      <c r="D25" s="42">
        <v>4</v>
      </c>
      <c r="E25" s="42">
        <v>3</v>
      </c>
      <c r="F25" s="130">
        <f t="shared" si="0"/>
        <v>12</v>
      </c>
      <c r="G25" s="60"/>
      <c r="H25" s="60"/>
    </row>
    <row r="26" spans="1:8" ht="31.5" customHeight="1" thickBot="1">
      <c r="A26" s="40" t="s">
        <v>69</v>
      </c>
      <c r="B26" s="42">
        <v>6</v>
      </c>
      <c r="C26" s="42">
        <v>0</v>
      </c>
      <c r="D26" s="42">
        <v>2</v>
      </c>
      <c r="E26" s="42">
        <v>0</v>
      </c>
      <c r="F26" s="130">
        <f t="shared" si="0"/>
        <v>8</v>
      </c>
      <c r="G26" s="60"/>
      <c r="H26" s="60"/>
    </row>
    <row r="28" spans="1:8" ht="13.5" thickBot="1"/>
    <row r="29" spans="1:8" ht="15.75" thickBot="1">
      <c r="A29" s="613" t="s">
        <v>186</v>
      </c>
      <c r="B29" s="614"/>
      <c r="C29" s="614"/>
      <c r="D29" s="614"/>
      <c r="E29" s="614"/>
      <c r="F29" s="976"/>
    </row>
    <row r="30" spans="1:8" ht="15.75" thickBot="1">
      <c r="A30" s="472"/>
      <c r="B30" s="35" t="s">
        <v>776</v>
      </c>
      <c r="C30" s="35" t="s">
        <v>777</v>
      </c>
      <c r="D30" s="35" t="s">
        <v>778</v>
      </c>
      <c r="E30" s="35" t="s">
        <v>779</v>
      </c>
      <c r="F30" s="158" t="s">
        <v>586</v>
      </c>
    </row>
    <row r="31" spans="1:8" ht="15.75" thickBot="1">
      <c r="A31" s="40" t="s">
        <v>974</v>
      </c>
      <c r="B31" s="210">
        <v>380</v>
      </c>
      <c r="C31" s="42">
        <v>32</v>
      </c>
      <c r="D31" s="210">
        <v>72</v>
      </c>
      <c r="E31" s="210">
        <v>48</v>
      </c>
      <c r="F31" s="130">
        <f>0+SUM(B31:E31)</f>
        <v>532</v>
      </c>
    </row>
    <row r="32" spans="1:8" ht="15.75" thickBot="1">
      <c r="A32" s="40" t="s">
        <v>975</v>
      </c>
      <c r="B32" s="210">
        <v>120</v>
      </c>
      <c r="C32" s="42">
        <v>11</v>
      </c>
      <c r="D32" s="210">
        <v>52</v>
      </c>
      <c r="E32" s="210">
        <v>34</v>
      </c>
      <c r="F32" s="130">
        <f>0+SUM(B32:E32)</f>
        <v>217</v>
      </c>
    </row>
    <row r="33" spans="1:5">
      <c r="A33" s="60"/>
      <c r="B33" s="60"/>
      <c r="C33" s="60"/>
      <c r="D33" s="60"/>
      <c r="E33" s="60"/>
    </row>
    <row r="34" spans="1:5" ht="13.5" thickBot="1">
      <c r="A34" s="60"/>
      <c r="B34" s="60"/>
      <c r="C34" s="60"/>
      <c r="D34" s="60"/>
      <c r="E34" s="60"/>
    </row>
    <row r="35" spans="1:5" ht="16.5" thickTop="1" thickBot="1">
      <c r="A35" s="486" t="s">
        <v>187</v>
      </c>
      <c r="B35" s="485">
        <v>151</v>
      </c>
      <c r="C35" s="60"/>
      <c r="D35" s="60"/>
      <c r="E35" s="60"/>
    </row>
    <row r="36" spans="1:5" ht="13.5" thickTop="1">
      <c r="A36" s="60"/>
      <c r="B36" s="60"/>
      <c r="C36" s="60"/>
      <c r="D36" s="60"/>
      <c r="E36" s="60"/>
    </row>
    <row r="37" spans="1:5" ht="13.5" thickBot="1">
      <c r="A37" s="60"/>
      <c r="B37" s="60"/>
      <c r="C37" s="60"/>
      <c r="D37" s="60"/>
      <c r="E37" s="60"/>
    </row>
    <row r="38" spans="1:5" ht="16.5" thickBot="1">
      <c r="A38" s="378" t="s">
        <v>976</v>
      </c>
      <c r="B38" s="60"/>
      <c r="C38" s="60"/>
      <c r="D38" s="60"/>
      <c r="E38" s="60"/>
    </row>
    <row r="39" spans="1:5" ht="13.5" thickBot="1">
      <c r="A39" s="60"/>
      <c r="B39" s="60"/>
      <c r="C39" s="60"/>
      <c r="D39" s="60"/>
      <c r="E39" s="60"/>
    </row>
    <row r="40" spans="1:5" ht="18.75" customHeight="1" thickBot="1">
      <c r="A40" s="622" t="s">
        <v>208</v>
      </c>
      <c r="B40" s="624"/>
      <c r="C40" s="60"/>
      <c r="D40" s="60"/>
      <c r="E40" s="60"/>
    </row>
    <row r="41" spans="1:5" ht="15.75" thickBot="1">
      <c r="A41" s="473" t="s">
        <v>781</v>
      </c>
      <c r="B41" s="143" t="s">
        <v>566</v>
      </c>
      <c r="C41" s="60"/>
      <c r="D41" s="60"/>
      <c r="E41" s="60"/>
    </row>
    <row r="42" spans="1:5" ht="15.75" thickBot="1">
      <c r="A42" s="52" t="s">
        <v>776</v>
      </c>
      <c r="B42" s="42">
        <v>63</v>
      </c>
      <c r="C42" s="60"/>
      <c r="D42" s="60"/>
      <c r="E42" s="60"/>
    </row>
    <row r="43" spans="1:5" ht="18" customHeight="1" thickBot="1">
      <c r="A43" s="435" t="s">
        <v>777</v>
      </c>
      <c r="B43" s="276">
        <v>21</v>
      </c>
      <c r="C43" s="60"/>
      <c r="D43" s="237"/>
      <c r="E43" s="60"/>
    </row>
    <row r="44" spans="1:5" ht="15.75" thickBot="1">
      <c r="A44" s="298" t="s">
        <v>778</v>
      </c>
      <c r="B44" s="349">
        <v>17</v>
      </c>
      <c r="C44" s="60"/>
      <c r="D44" s="60"/>
      <c r="E44" s="60"/>
    </row>
    <row r="45" spans="1:5" ht="15.75" thickBot="1">
      <c r="A45" s="52" t="s">
        <v>779</v>
      </c>
      <c r="B45" s="42">
        <v>26</v>
      </c>
      <c r="C45" s="60"/>
      <c r="D45" s="60"/>
      <c r="E45" s="60"/>
    </row>
    <row r="46" spans="1:5" ht="16.5" thickBot="1">
      <c r="A46" s="376" t="s">
        <v>528</v>
      </c>
      <c r="B46" s="39">
        <f>0+SUM(B42:B45)</f>
        <v>127</v>
      </c>
      <c r="C46" s="60"/>
      <c r="D46" s="60"/>
      <c r="E46" s="60"/>
    </row>
    <row r="47" spans="1:5">
      <c r="A47" s="60"/>
      <c r="B47" s="60"/>
      <c r="C47" s="60"/>
      <c r="D47" s="60"/>
      <c r="E47" s="60"/>
    </row>
    <row r="48" spans="1:5" ht="13.5" thickBot="1">
      <c r="A48" s="60"/>
      <c r="B48" s="60"/>
      <c r="C48" s="60"/>
      <c r="D48" s="60"/>
      <c r="E48" s="60"/>
    </row>
    <row r="49" spans="1:5" ht="16.5" thickBot="1">
      <c r="A49" s="378" t="s">
        <v>1110</v>
      </c>
      <c r="B49" s="60"/>
      <c r="C49" s="60"/>
      <c r="D49" s="60"/>
      <c r="E49" s="60"/>
    </row>
    <row r="50" spans="1:5" ht="13.5" thickBot="1">
      <c r="A50" s="60"/>
      <c r="B50" s="60"/>
      <c r="C50" s="60"/>
      <c r="D50" s="60"/>
      <c r="E50" s="60"/>
    </row>
    <row r="51" spans="1:5" ht="33.75" customHeight="1" thickBot="1">
      <c r="A51" s="613" t="s">
        <v>209</v>
      </c>
      <c r="B51" s="615"/>
      <c r="C51" s="60"/>
      <c r="D51" s="60"/>
      <c r="E51" s="60"/>
    </row>
    <row r="52" spans="1:5" ht="15.75" thickBot="1">
      <c r="A52" s="132" t="s">
        <v>977</v>
      </c>
      <c r="B52" s="35" t="s">
        <v>978</v>
      </c>
      <c r="C52" s="60"/>
      <c r="D52" s="60"/>
      <c r="E52" s="60"/>
    </row>
    <row r="53" spans="1:5" ht="15.75" thickBot="1">
      <c r="A53" s="40" t="s">
        <v>979</v>
      </c>
      <c r="B53" s="42">
        <v>13</v>
      </c>
      <c r="C53" s="60"/>
      <c r="D53" s="60"/>
      <c r="E53" s="60"/>
    </row>
    <row r="54" spans="1:5" ht="15.75" thickBot="1">
      <c r="A54" s="40" t="s">
        <v>980</v>
      </c>
      <c r="B54" s="42">
        <v>0</v>
      </c>
      <c r="C54" s="60"/>
      <c r="D54" s="60"/>
      <c r="E54" s="60"/>
    </row>
    <row r="55" spans="1:5" ht="15.75" thickBot="1">
      <c r="A55" s="40" t="s">
        <v>981</v>
      </c>
      <c r="B55" s="42">
        <v>6</v>
      </c>
      <c r="C55" s="60"/>
      <c r="D55" s="60"/>
      <c r="E55" s="60"/>
    </row>
    <row r="56" spans="1:5" ht="15.75" thickBot="1">
      <c r="A56" s="40" t="s">
        <v>982</v>
      </c>
      <c r="B56" s="42">
        <v>12</v>
      </c>
      <c r="C56" s="60"/>
      <c r="D56" s="60"/>
      <c r="E56" s="60"/>
    </row>
    <row r="57" spans="1:5">
      <c r="A57" s="60"/>
      <c r="B57" s="60"/>
      <c r="C57" s="60"/>
      <c r="D57" s="60"/>
      <c r="E57" s="60"/>
    </row>
    <row r="58" spans="1:5" ht="13.5" thickBot="1">
      <c r="A58" s="60"/>
      <c r="B58" s="60"/>
      <c r="C58" s="60"/>
      <c r="D58" s="60"/>
      <c r="E58" s="60"/>
    </row>
    <row r="59" spans="1:5" ht="30.75" customHeight="1" thickBot="1">
      <c r="A59" s="613" t="s">
        <v>210</v>
      </c>
      <c r="B59" s="615"/>
      <c r="C59" s="60"/>
      <c r="D59" s="60"/>
      <c r="E59" s="60"/>
    </row>
    <row r="60" spans="1:5" ht="15.75" thickBot="1">
      <c r="A60" s="132" t="s">
        <v>977</v>
      </c>
      <c r="B60" s="99" t="s">
        <v>986</v>
      </c>
      <c r="C60" s="60"/>
      <c r="D60" s="60"/>
      <c r="E60" s="60"/>
    </row>
    <row r="61" spans="1:5" ht="15.75" thickBot="1">
      <c r="A61" s="40" t="s">
        <v>983</v>
      </c>
      <c r="B61" s="42">
        <v>0</v>
      </c>
      <c r="C61" s="60"/>
      <c r="D61" s="60"/>
      <c r="E61" s="60"/>
    </row>
    <row r="62" spans="1:5" ht="15.75" thickBot="1">
      <c r="A62" s="40" t="s">
        <v>984</v>
      </c>
      <c r="B62" s="42">
        <v>0</v>
      </c>
      <c r="C62" s="60"/>
      <c r="D62" s="60"/>
      <c r="E62" s="60"/>
    </row>
    <row r="63" spans="1:5" ht="15.75" thickBot="1">
      <c r="A63" s="40" t="s">
        <v>985</v>
      </c>
      <c r="B63" s="42">
        <v>0</v>
      </c>
      <c r="C63" s="60"/>
      <c r="D63" s="60"/>
      <c r="E63" s="60"/>
    </row>
    <row r="64" spans="1:5">
      <c r="A64" s="60"/>
      <c r="B64" s="60"/>
      <c r="C64" s="60"/>
      <c r="D64" s="60"/>
      <c r="E64" s="60"/>
    </row>
    <row r="65" spans="1:5" ht="13.5" thickBot="1">
      <c r="A65" s="60"/>
      <c r="B65" s="60"/>
      <c r="C65" s="60"/>
      <c r="D65" s="60"/>
      <c r="E65" s="60"/>
    </row>
    <row r="66" spans="1:5" ht="16.5" thickBot="1">
      <c r="A66" s="378" t="s">
        <v>987</v>
      </c>
      <c r="B66" s="60"/>
      <c r="C66" s="60"/>
      <c r="D66" s="60"/>
      <c r="E66" s="60"/>
    </row>
    <row r="67" spans="1:5" ht="13.5" thickBot="1">
      <c r="A67" s="60"/>
      <c r="B67" s="60"/>
      <c r="C67" s="60"/>
      <c r="D67" s="60"/>
      <c r="E67" s="60"/>
    </row>
    <row r="68" spans="1:5" ht="34.5" customHeight="1" thickBot="1">
      <c r="A68" s="613" t="s">
        <v>211</v>
      </c>
      <c r="B68" s="615"/>
      <c r="C68" s="60"/>
      <c r="D68" s="60"/>
      <c r="E68" s="60"/>
    </row>
    <row r="69" spans="1:5">
      <c r="A69" s="644" t="s">
        <v>1011</v>
      </c>
      <c r="B69" s="986" t="s">
        <v>1006</v>
      </c>
      <c r="C69" s="60"/>
      <c r="D69" s="60"/>
      <c r="E69" s="60"/>
    </row>
    <row r="70" spans="1:5" ht="56.25" customHeight="1" thickBot="1">
      <c r="A70" s="988"/>
      <c r="B70" s="987"/>
      <c r="C70" s="60"/>
      <c r="D70" s="60"/>
      <c r="E70" s="60"/>
    </row>
    <row r="71" spans="1:5" ht="30.75" thickBot="1">
      <c r="A71" s="380" t="s">
        <v>1007</v>
      </c>
      <c r="B71" s="382">
        <v>17</v>
      </c>
      <c r="C71" s="60"/>
      <c r="D71" s="60"/>
      <c r="E71" s="60"/>
    </row>
    <row r="72" spans="1:5" ht="23.25" customHeight="1" thickBot="1">
      <c r="A72" s="381" t="s">
        <v>1008</v>
      </c>
      <c r="B72" s="383">
        <v>10</v>
      </c>
      <c r="C72" s="60"/>
      <c r="D72" s="60"/>
      <c r="E72" s="60"/>
    </row>
    <row r="73" spans="1:5" ht="30.75" thickBot="1">
      <c r="A73" s="381" t="s">
        <v>247</v>
      </c>
      <c r="B73" s="206">
        <v>1017</v>
      </c>
      <c r="C73" s="60"/>
      <c r="D73" s="60"/>
      <c r="E73" s="60"/>
    </row>
    <row r="74" spans="1:5" ht="15.75" thickBot="1">
      <c r="A74" s="381" t="s">
        <v>1009</v>
      </c>
      <c r="B74" s="383">
        <v>16</v>
      </c>
      <c r="C74" s="60"/>
      <c r="D74" s="60"/>
      <c r="E74" s="60"/>
    </row>
    <row r="75" spans="1:5" ht="24.75" customHeight="1" thickBot="1">
      <c r="A75" s="381" t="s">
        <v>1010</v>
      </c>
      <c r="B75" s="42">
        <v>217</v>
      </c>
      <c r="C75" s="60"/>
      <c r="D75" s="60"/>
      <c r="E75" s="60"/>
    </row>
    <row r="76" spans="1:5" ht="30.75" thickBot="1">
      <c r="A76" s="381" t="s">
        <v>248</v>
      </c>
      <c r="B76" s="42">
        <v>14</v>
      </c>
      <c r="C76" s="60"/>
      <c r="D76" s="60"/>
      <c r="E76" s="60"/>
    </row>
    <row r="77" spans="1:5" ht="30.75" thickBot="1">
      <c r="A77" s="381" t="s">
        <v>249</v>
      </c>
      <c r="B77" s="42">
        <v>0</v>
      </c>
      <c r="C77" s="60"/>
      <c r="D77" s="60"/>
      <c r="E77" s="60"/>
    </row>
    <row r="79" spans="1:5" ht="13.5" thickBot="1"/>
    <row r="80" spans="1:5" ht="24" customHeight="1" thickBot="1">
      <c r="A80" s="378" t="s">
        <v>1012</v>
      </c>
    </row>
    <row r="83" spans="1:7" ht="13.5" thickBot="1"/>
    <row r="84" spans="1:7" ht="21" customHeight="1" thickBot="1">
      <c r="A84" s="673" t="s">
        <v>250</v>
      </c>
      <c r="B84" s="674"/>
      <c r="C84" s="674"/>
      <c r="D84" s="674"/>
      <c r="E84" s="674"/>
      <c r="F84" s="953"/>
      <c r="G84" s="460"/>
    </row>
    <row r="85" spans="1:7" ht="15.75" thickBot="1">
      <c r="A85" s="639" t="s">
        <v>199</v>
      </c>
      <c r="B85" s="625" t="s">
        <v>188</v>
      </c>
      <c r="C85" s="626"/>
      <c r="D85" s="626"/>
      <c r="E85" s="626"/>
      <c r="F85" s="647"/>
      <c r="G85" s="483"/>
    </row>
    <row r="86" spans="1:7" ht="75.75" customHeight="1" thickBot="1">
      <c r="A86" s="643"/>
      <c r="B86" s="35" t="s">
        <v>189</v>
      </c>
      <c r="C86" s="35" t="s">
        <v>190</v>
      </c>
      <c r="D86" s="35" t="s">
        <v>904</v>
      </c>
      <c r="E86" s="35" t="s">
        <v>191</v>
      </c>
      <c r="F86" s="148" t="s">
        <v>192</v>
      </c>
      <c r="G86" s="137" t="s">
        <v>198</v>
      </c>
    </row>
    <row r="87" spans="1:7" ht="25.5" customHeight="1" thickBot="1">
      <c r="A87" s="52" t="s">
        <v>193</v>
      </c>
      <c r="B87" s="42">
        <v>983</v>
      </c>
      <c r="C87" s="42">
        <v>0</v>
      </c>
      <c r="D87" s="42">
        <v>122</v>
      </c>
      <c r="E87" s="42">
        <v>35</v>
      </c>
      <c r="F87" s="210">
        <v>0</v>
      </c>
      <c r="G87" s="130">
        <f>SUM(B87:F87)</f>
        <v>1140</v>
      </c>
    </row>
    <row r="88" spans="1:7" ht="30.75" thickBot="1">
      <c r="A88" s="52" t="s">
        <v>194</v>
      </c>
      <c r="B88" s="42">
        <v>74</v>
      </c>
      <c r="C88" s="42">
        <v>0</v>
      </c>
      <c r="D88" s="42">
        <v>137</v>
      </c>
      <c r="E88" s="42">
        <v>6</v>
      </c>
      <c r="F88" s="210">
        <v>0</v>
      </c>
      <c r="G88" s="130">
        <f>SUM(B88:F88)</f>
        <v>217</v>
      </c>
    </row>
    <row r="89" spans="1:7" ht="24" customHeight="1" thickBot="1">
      <c r="A89" s="52" t="s">
        <v>195</v>
      </c>
      <c r="B89" s="42">
        <v>9</v>
      </c>
      <c r="C89" s="42">
        <v>0</v>
      </c>
      <c r="D89" s="42">
        <v>3</v>
      </c>
      <c r="E89" s="42">
        <v>0</v>
      </c>
      <c r="F89" s="210">
        <v>0</v>
      </c>
      <c r="G89" s="130">
        <f>SUM(B89:F89)</f>
        <v>12</v>
      </c>
    </row>
    <row r="90" spans="1:7" ht="30.75" thickBot="1">
      <c r="A90" s="52" t="s">
        <v>196</v>
      </c>
      <c r="B90" s="42">
        <v>898</v>
      </c>
      <c r="C90" s="42">
        <v>0</v>
      </c>
      <c r="D90" s="42">
        <v>2</v>
      </c>
      <c r="E90" s="42">
        <v>0</v>
      </c>
      <c r="F90" s="210">
        <v>0</v>
      </c>
      <c r="G90" s="130">
        <f>SUM(B90:F90)</f>
        <v>900</v>
      </c>
    </row>
    <row r="91" spans="1:7" ht="30.75" thickBot="1">
      <c r="A91" s="52" t="s">
        <v>197</v>
      </c>
      <c r="B91" s="42">
        <v>93</v>
      </c>
      <c r="C91" s="42">
        <v>0</v>
      </c>
      <c r="D91" s="42">
        <v>0</v>
      </c>
      <c r="E91" s="42">
        <v>0</v>
      </c>
      <c r="F91" s="210">
        <v>0</v>
      </c>
      <c r="G91" s="130">
        <f>SUM(B91:F91)</f>
        <v>93</v>
      </c>
    </row>
    <row r="92" spans="1:7" ht="22.5" customHeight="1" thickBot="1">
      <c r="A92" s="384" t="s">
        <v>586</v>
      </c>
      <c r="B92" s="39">
        <f>SUM(B87:B91)</f>
        <v>2057</v>
      </c>
      <c r="C92" s="39">
        <f>SUM(C87:C91)</f>
        <v>0</v>
      </c>
      <c r="D92" s="39">
        <f>SUM(D87:D91)</f>
        <v>264</v>
      </c>
      <c r="E92" s="39">
        <f>SUM(E87:E91)</f>
        <v>41</v>
      </c>
      <c r="F92" s="39">
        <f>SUM(F87:F91)</f>
        <v>0</v>
      </c>
      <c r="G92" s="39">
        <f>SUM(SUM(G87:G91))</f>
        <v>2362</v>
      </c>
    </row>
    <row r="94" spans="1:7" ht="14.25" customHeight="1" thickBot="1"/>
    <row r="95" spans="1:7" ht="33" customHeight="1" thickBot="1">
      <c r="A95" s="880" t="s">
        <v>1111</v>
      </c>
      <c r="B95" s="882"/>
      <c r="C95" s="60"/>
      <c r="D95" s="60"/>
      <c r="E95" s="60"/>
      <c r="F95" s="60"/>
    </row>
    <row r="96" spans="1:7" ht="38.25" customHeight="1" thickBot="1">
      <c r="A96" s="142" t="s">
        <v>1013</v>
      </c>
      <c r="B96" s="205" t="s">
        <v>1014</v>
      </c>
      <c r="C96" s="60"/>
      <c r="D96" s="60"/>
      <c r="E96" s="60"/>
      <c r="F96" s="60"/>
    </row>
    <row r="97" spans="1:6" ht="15.75" thickBot="1">
      <c r="A97" s="52" t="s">
        <v>806</v>
      </c>
      <c r="B97" s="42">
        <v>18</v>
      </c>
      <c r="C97" s="60"/>
      <c r="D97" s="60"/>
      <c r="E97" s="60"/>
      <c r="F97" s="60"/>
    </row>
    <row r="98" spans="1:6" ht="15.75" thickBot="1">
      <c r="A98" s="52" t="s">
        <v>847</v>
      </c>
      <c r="B98" s="42">
        <v>1</v>
      </c>
      <c r="C98" s="60"/>
      <c r="D98" s="60"/>
      <c r="E98" s="60"/>
      <c r="F98" s="60"/>
    </row>
    <row r="99" spans="1:6" ht="15.75" thickBot="1">
      <c r="A99" s="52" t="s">
        <v>879</v>
      </c>
      <c r="B99" s="42">
        <v>0</v>
      </c>
      <c r="C99" s="60"/>
      <c r="D99" s="60"/>
      <c r="E99" s="60"/>
      <c r="F99" s="60"/>
    </row>
    <row r="100" spans="1:6" ht="15">
      <c r="A100" s="513"/>
      <c r="B100" s="514"/>
      <c r="C100" s="60"/>
      <c r="D100" s="60"/>
      <c r="E100" s="60"/>
      <c r="F100" s="60"/>
    </row>
    <row r="101" spans="1:6" ht="13.5" thickBot="1">
      <c r="A101" s="60"/>
      <c r="B101" s="60"/>
      <c r="C101" s="60"/>
      <c r="D101" s="60"/>
      <c r="E101" s="60"/>
    </row>
    <row r="102" spans="1:6" ht="30.75" thickBot="1">
      <c r="A102" s="118" t="s">
        <v>1015</v>
      </c>
      <c r="B102" s="303">
        <v>0</v>
      </c>
    </row>
    <row r="103" spans="1:6">
      <c r="A103" s="60"/>
      <c r="B103" s="60"/>
    </row>
    <row r="104" spans="1:6" ht="13.5" thickBot="1">
      <c r="A104" s="60"/>
      <c r="B104" s="60"/>
    </row>
    <row r="105" spans="1:6" ht="32.25" customHeight="1" thickBot="1">
      <c r="A105" s="989" t="s">
        <v>780</v>
      </c>
      <c r="B105" s="990"/>
    </row>
    <row r="106" spans="1:6" ht="15.75" thickBot="1">
      <c r="A106" s="132" t="s">
        <v>787</v>
      </c>
      <c r="B106" s="35" t="s">
        <v>1016</v>
      </c>
    </row>
    <row r="107" spans="1:6" ht="15.75" thickBot="1">
      <c r="A107" s="52" t="s">
        <v>1017</v>
      </c>
      <c r="B107" s="42">
        <v>3</v>
      </c>
    </row>
    <row r="108" spans="1:6" ht="30.75" thickBot="1">
      <c r="A108" s="52" t="s">
        <v>1018</v>
      </c>
      <c r="B108" s="42">
        <v>0</v>
      </c>
    </row>
    <row r="109" spans="1:6" ht="30.75" thickBot="1">
      <c r="A109" s="52" t="s">
        <v>1019</v>
      </c>
      <c r="B109" s="42">
        <v>0</v>
      </c>
    </row>
    <row r="110" spans="1:6" ht="30.75" thickBot="1">
      <c r="A110" s="52" t="s">
        <v>1020</v>
      </c>
      <c r="B110" s="42">
        <v>101</v>
      </c>
    </row>
    <row r="111" spans="1:6" ht="15.75" thickBot="1">
      <c r="A111" s="52" t="s">
        <v>1021</v>
      </c>
      <c r="B111" s="42">
        <v>0</v>
      </c>
    </row>
    <row r="112" spans="1:6">
      <c r="A112" s="60"/>
      <c r="B112" s="60"/>
    </row>
    <row r="113" spans="1:3" ht="13.5" thickBot="1">
      <c r="A113" s="60"/>
      <c r="B113" s="60"/>
    </row>
    <row r="114" spans="1:3" ht="33.75" customHeight="1" thickBot="1">
      <c r="A114" s="989" t="s">
        <v>1022</v>
      </c>
      <c r="B114" s="990"/>
    </row>
    <row r="115" spans="1:3" ht="15.75" thickBot="1">
      <c r="A115" s="132" t="s">
        <v>1023</v>
      </c>
      <c r="B115" s="35" t="s">
        <v>1016</v>
      </c>
    </row>
    <row r="116" spans="1:3" ht="15.75" thickBot="1">
      <c r="A116" s="52" t="s">
        <v>1024</v>
      </c>
      <c r="B116" s="385">
        <v>27</v>
      </c>
    </row>
    <row r="117" spans="1:3" ht="15.75" thickBot="1">
      <c r="A117" s="52" t="s">
        <v>1025</v>
      </c>
      <c r="B117" s="385">
        <v>1</v>
      </c>
    </row>
    <row r="118" spans="1:3" ht="30.75" thickBot="1">
      <c r="A118" s="52" t="s">
        <v>1026</v>
      </c>
      <c r="B118" s="385">
        <v>0</v>
      </c>
    </row>
    <row r="119" spans="1:3" ht="30.75" thickBot="1">
      <c r="A119" s="52" t="s">
        <v>1027</v>
      </c>
      <c r="B119" s="385">
        <v>7</v>
      </c>
    </row>
    <row r="120" spans="1:3" ht="30.75" thickBot="1">
      <c r="A120" s="52" t="s">
        <v>1028</v>
      </c>
      <c r="B120" s="385">
        <v>0</v>
      </c>
    </row>
    <row r="121" spans="1:3" ht="30.75" thickBot="1">
      <c r="A121" s="52" t="s">
        <v>1030</v>
      </c>
      <c r="B121" s="385">
        <v>0</v>
      </c>
    </row>
    <row r="122" spans="1:3">
      <c r="A122" s="60"/>
      <c r="B122" s="60"/>
    </row>
    <row r="123" spans="1:3" ht="19.5" customHeight="1" thickBot="1">
      <c r="A123" s="60"/>
      <c r="B123" s="60"/>
    </row>
    <row r="124" spans="1:3" ht="15.75" customHeight="1" thickBot="1">
      <c r="A124" s="989" t="s">
        <v>252</v>
      </c>
      <c r="B124" s="564"/>
      <c r="C124" s="990"/>
    </row>
    <row r="125" spans="1:3" ht="15.75" thickBot="1">
      <c r="A125" s="797" t="s">
        <v>207</v>
      </c>
      <c r="B125" s="726" t="s">
        <v>200</v>
      </c>
      <c r="C125" s="992"/>
    </row>
    <row r="126" spans="1:3" ht="60.75" thickBot="1">
      <c r="A126" s="643"/>
      <c r="B126" s="35" t="s">
        <v>201</v>
      </c>
      <c r="C126" s="35" t="s">
        <v>173</v>
      </c>
    </row>
    <row r="127" spans="1:3" ht="20.25" customHeight="1" thickBot="1">
      <c r="A127" s="52" t="s">
        <v>202</v>
      </c>
      <c r="B127" s="281">
        <v>6</v>
      </c>
      <c r="C127" s="281">
        <v>0</v>
      </c>
    </row>
    <row r="128" spans="1:3" ht="22.5" customHeight="1" thickBot="1">
      <c r="A128" s="52" t="s">
        <v>203</v>
      </c>
      <c r="B128" s="281">
        <v>0</v>
      </c>
      <c r="C128" s="281">
        <v>0</v>
      </c>
    </row>
    <row r="129" spans="1:5" ht="30.75" thickBot="1">
      <c r="A129" s="52" t="s">
        <v>261</v>
      </c>
      <c r="B129" s="281">
        <v>0</v>
      </c>
      <c r="C129" s="281">
        <v>0</v>
      </c>
    </row>
    <row r="130" spans="1:5" ht="33" customHeight="1" thickBot="1">
      <c r="A130" s="52" t="s">
        <v>262</v>
      </c>
      <c r="B130" s="281">
        <v>0</v>
      </c>
      <c r="C130" s="281">
        <v>0</v>
      </c>
    </row>
    <row r="131" spans="1:5" ht="30.75" thickBot="1">
      <c r="A131" s="52" t="s">
        <v>263</v>
      </c>
      <c r="B131" s="281">
        <v>39</v>
      </c>
      <c r="C131" s="281">
        <v>0</v>
      </c>
    </row>
    <row r="132" spans="1:5" ht="30.75" thickBot="1">
      <c r="A132" s="52" t="s">
        <v>204</v>
      </c>
      <c r="B132" s="281">
        <v>14</v>
      </c>
      <c r="C132" s="281">
        <v>0</v>
      </c>
    </row>
    <row r="133" spans="1:5" ht="21.75" customHeight="1" thickBot="1">
      <c r="A133" s="52" t="s">
        <v>834</v>
      </c>
      <c r="B133" s="516">
        <v>0</v>
      </c>
      <c r="C133" s="185">
        <v>0</v>
      </c>
    </row>
    <row r="134" spans="1:5" ht="16.5" thickBot="1">
      <c r="A134" s="384" t="s">
        <v>528</v>
      </c>
      <c r="B134" s="301">
        <f>SUM(B127:B133)</f>
        <v>59</v>
      </c>
      <c r="C134" s="301">
        <f>SUM(C127:C133)</f>
        <v>0</v>
      </c>
    </row>
    <row r="135" spans="1:5" ht="20.25" customHeight="1" thickBot="1">
      <c r="A135" s="52" t="s">
        <v>205</v>
      </c>
      <c r="B135" s="281">
        <v>46</v>
      </c>
      <c r="C135" s="281">
        <v>0</v>
      </c>
    </row>
    <row r="136" spans="1:5" ht="18" customHeight="1" thickBot="1">
      <c r="A136" s="52" t="s">
        <v>206</v>
      </c>
      <c r="B136" s="281">
        <v>78</v>
      </c>
      <c r="C136" s="281">
        <v>0</v>
      </c>
    </row>
    <row r="137" spans="1:5" ht="15">
      <c r="A137" s="513"/>
      <c r="B137" s="515"/>
      <c r="C137" s="515"/>
    </row>
    <row r="138" spans="1:5" ht="13.5" thickBot="1">
      <c r="A138" s="60"/>
      <c r="B138" s="60"/>
    </row>
    <row r="139" spans="1:5" ht="16.5" thickBot="1">
      <c r="A139" s="378" t="s">
        <v>1031</v>
      </c>
      <c r="B139" s="60"/>
    </row>
    <row r="141" spans="1:5" ht="13.5" thickBot="1"/>
    <row r="142" spans="1:5" ht="15">
      <c r="A142" s="743"/>
      <c r="B142" s="680"/>
      <c r="C142" s="680"/>
      <c r="D142" s="680"/>
      <c r="E142" s="681"/>
    </row>
    <row r="143" spans="1:5" ht="15.75" customHeight="1" thickBot="1">
      <c r="A143" s="740" t="s">
        <v>253</v>
      </c>
      <c r="B143" s="741"/>
      <c r="C143" s="741"/>
      <c r="D143" s="741"/>
      <c r="E143" s="991"/>
    </row>
    <row r="144" spans="1:5" ht="13.5" thickBot="1">
      <c r="A144" s="801" t="s">
        <v>1040</v>
      </c>
      <c r="B144" s="635" t="s">
        <v>1032</v>
      </c>
      <c r="C144" s="972"/>
      <c r="D144" s="972"/>
      <c r="E144" s="973"/>
    </row>
    <row r="145" spans="1:5" ht="15.75" thickBot="1">
      <c r="A145" s="823"/>
      <c r="B145" s="126" t="s">
        <v>684</v>
      </c>
      <c r="C145" s="126" t="s">
        <v>685</v>
      </c>
      <c r="D145" s="126" t="s">
        <v>686</v>
      </c>
      <c r="E145" s="229" t="s">
        <v>687</v>
      </c>
    </row>
    <row r="146" spans="1:5" ht="15.75" thickBot="1">
      <c r="A146" s="156" t="s">
        <v>1033</v>
      </c>
      <c r="B146" s="194">
        <v>13</v>
      </c>
      <c r="C146" s="194">
        <v>4</v>
      </c>
      <c r="D146" s="194">
        <v>0</v>
      </c>
      <c r="E146" s="250">
        <v>0</v>
      </c>
    </row>
    <row r="147" spans="1:5" ht="15.75" thickBot="1">
      <c r="A147" s="156" t="s">
        <v>1034</v>
      </c>
      <c r="B147" s="194">
        <v>0</v>
      </c>
      <c r="C147" s="194">
        <v>0</v>
      </c>
      <c r="D147" s="194">
        <v>4</v>
      </c>
      <c r="E147" s="250">
        <v>5</v>
      </c>
    </row>
    <row r="148" spans="1:5" ht="15.75" thickBot="1">
      <c r="A148" s="156" t="s">
        <v>1035</v>
      </c>
      <c r="B148" s="194">
        <v>67</v>
      </c>
      <c r="C148" s="194">
        <v>0</v>
      </c>
      <c r="D148" s="194">
        <v>20</v>
      </c>
      <c r="E148" s="250">
        <v>32</v>
      </c>
    </row>
    <row r="149" spans="1:5" ht="15.75" thickBot="1">
      <c r="A149" s="156" t="s">
        <v>1036</v>
      </c>
      <c r="B149" s="194">
        <v>37</v>
      </c>
      <c r="C149" s="194">
        <v>8</v>
      </c>
      <c r="D149" s="194">
        <v>7</v>
      </c>
      <c r="E149" s="250">
        <v>4</v>
      </c>
    </row>
    <row r="150" spans="1:5" ht="15.75" thickBot="1">
      <c r="A150" s="156" t="s">
        <v>1037</v>
      </c>
      <c r="B150" s="194">
        <v>0</v>
      </c>
      <c r="C150" s="194">
        <v>0</v>
      </c>
      <c r="D150" s="194">
        <v>0</v>
      </c>
      <c r="E150" s="250">
        <v>0</v>
      </c>
    </row>
    <row r="151" spans="1:5" ht="15.75" thickBot="1">
      <c r="A151" s="156" t="s">
        <v>1038</v>
      </c>
      <c r="B151" s="194">
        <v>0</v>
      </c>
      <c r="C151" s="194">
        <v>0</v>
      </c>
      <c r="D151" s="194">
        <v>1</v>
      </c>
      <c r="E151" s="250">
        <v>0</v>
      </c>
    </row>
    <row r="152" spans="1:5" ht="15.75" thickBot="1">
      <c r="A152" s="156" t="s">
        <v>549</v>
      </c>
      <c r="B152" s="194">
        <v>4</v>
      </c>
      <c r="C152" s="194">
        <v>1</v>
      </c>
      <c r="D152" s="194">
        <v>5</v>
      </c>
      <c r="E152" s="250">
        <v>2</v>
      </c>
    </row>
    <row r="153" spans="1:5" ht="15.75" thickBot="1">
      <c r="A153" s="156" t="s">
        <v>1039</v>
      </c>
      <c r="B153" s="194">
        <v>0</v>
      </c>
      <c r="C153" s="194">
        <v>0</v>
      </c>
      <c r="D153" s="194">
        <v>0</v>
      </c>
      <c r="E153" s="250">
        <v>0</v>
      </c>
    </row>
    <row r="154" spans="1:5" ht="15.75" thickBot="1">
      <c r="A154" s="223" t="s">
        <v>561</v>
      </c>
      <c r="B154" s="194">
        <v>0</v>
      </c>
      <c r="C154" s="194">
        <v>0</v>
      </c>
      <c r="D154" s="194">
        <v>0</v>
      </c>
      <c r="E154" s="250">
        <v>0</v>
      </c>
    </row>
    <row r="155" spans="1:5" ht="15.75" thickBot="1">
      <c r="A155" s="225" t="s">
        <v>528</v>
      </c>
      <c r="B155" s="96">
        <f>0+SUM(B146:B154)</f>
        <v>121</v>
      </c>
      <c r="C155" s="96">
        <f>0+SUM(C146:C154)</f>
        <v>13</v>
      </c>
      <c r="D155" s="96">
        <f>0+SUM(D146:D154)</f>
        <v>37</v>
      </c>
      <c r="E155" s="96">
        <f>0+SUM(E146:E154)</f>
        <v>43</v>
      </c>
    </row>
    <row r="156" spans="1:5">
      <c r="A156" s="60"/>
      <c r="B156" s="60"/>
      <c r="C156" s="60"/>
      <c r="D156" s="60"/>
      <c r="E156" s="60"/>
    </row>
    <row r="157" spans="1:5" ht="13.5" thickBot="1">
      <c r="A157" s="60"/>
      <c r="B157" s="60"/>
      <c r="C157" s="60"/>
      <c r="D157" s="60"/>
      <c r="E157" s="60"/>
    </row>
    <row r="158" spans="1:5" ht="30.75" customHeight="1" thickBot="1">
      <c r="A158" s="541" t="s">
        <v>254</v>
      </c>
      <c r="B158" s="564"/>
      <c r="C158" s="542"/>
      <c r="D158" s="60"/>
      <c r="E158" s="60"/>
    </row>
    <row r="159" spans="1:5" ht="30.75" thickBot="1">
      <c r="A159" s="229" t="s">
        <v>1041</v>
      </c>
      <c r="B159" s="143" t="s">
        <v>1042</v>
      </c>
      <c r="C159" s="143" t="s">
        <v>1032</v>
      </c>
      <c r="D159" s="60"/>
      <c r="E159" s="60"/>
    </row>
    <row r="160" spans="1:5" ht="15.75" thickBot="1">
      <c r="A160" s="103" t="s">
        <v>1043</v>
      </c>
      <c r="B160" s="194">
        <v>0</v>
      </c>
      <c r="C160" s="194">
        <v>0</v>
      </c>
      <c r="D160" s="60"/>
      <c r="E160" s="60"/>
    </row>
    <row r="161" spans="1:8" ht="15.75" thickBot="1">
      <c r="A161" s="103" t="s">
        <v>1044</v>
      </c>
      <c r="B161" s="194">
        <v>166</v>
      </c>
      <c r="C161" s="194">
        <v>166</v>
      </c>
      <c r="D161" s="60"/>
      <c r="E161" s="60"/>
    </row>
    <row r="162" spans="1:8" ht="15.75" thickBot="1">
      <c r="A162" s="103" t="s">
        <v>1045</v>
      </c>
      <c r="B162" s="194">
        <v>24</v>
      </c>
      <c r="C162" s="194">
        <v>24</v>
      </c>
      <c r="D162" s="60"/>
      <c r="E162" s="60"/>
    </row>
    <row r="163" spans="1:8" ht="15.75" thickBot="1">
      <c r="A163" s="103" t="s">
        <v>1046</v>
      </c>
      <c r="B163" s="194">
        <v>4</v>
      </c>
      <c r="C163" s="194">
        <v>4</v>
      </c>
      <c r="D163" s="60"/>
      <c r="E163" s="60"/>
    </row>
    <row r="164" spans="1:8" ht="15.75" thickBot="1">
      <c r="A164" s="103" t="s">
        <v>1047</v>
      </c>
      <c r="B164" s="194">
        <v>14</v>
      </c>
      <c r="C164" s="194">
        <v>14</v>
      </c>
      <c r="D164" s="60"/>
      <c r="E164" s="60"/>
    </row>
    <row r="165" spans="1:8" ht="30.75" thickBot="1">
      <c r="A165" s="103" t="s">
        <v>1048</v>
      </c>
      <c r="B165" s="194">
        <v>0</v>
      </c>
      <c r="C165" s="194">
        <v>0</v>
      </c>
      <c r="D165" s="60"/>
      <c r="E165" s="60"/>
    </row>
    <row r="166" spans="1:8" ht="15.75" thickBot="1">
      <c r="A166" s="103" t="s">
        <v>1049</v>
      </c>
      <c r="B166" s="194">
        <v>43</v>
      </c>
      <c r="C166" s="194">
        <v>45</v>
      </c>
      <c r="D166" s="60"/>
      <c r="E166" s="60"/>
    </row>
    <row r="167" spans="1:8" ht="15.75" thickBot="1">
      <c r="A167" s="103" t="s">
        <v>1050</v>
      </c>
      <c r="B167" s="194">
        <v>26</v>
      </c>
      <c r="C167" s="194">
        <v>26</v>
      </c>
      <c r="D167" s="60"/>
      <c r="E167" s="60"/>
    </row>
    <row r="168" spans="1:8" ht="15.75" thickBot="1">
      <c r="A168" s="103" t="s">
        <v>1051</v>
      </c>
      <c r="B168" s="194">
        <v>72</v>
      </c>
      <c r="C168" s="194">
        <v>72</v>
      </c>
      <c r="D168" s="60"/>
      <c r="E168" s="60"/>
    </row>
    <row r="169" spans="1:8" ht="15.75" thickBot="1">
      <c r="A169" s="103" t="s">
        <v>1052</v>
      </c>
      <c r="B169" s="194">
        <v>112</v>
      </c>
      <c r="C169" s="194">
        <v>112</v>
      </c>
      <c r="D169" s="60"/>
      <c r="E169" s="60"/>
    </row>
    <row r="170" spans="1:8" ht="15.75" thickBot="1">
      <c r="A170" s="225" t="s">
        <v>586</v>
      </c>
      <c r="B170" s="96">
        <f>0+SUM(B160:B169)</f>
        <v>461</v>
      </c>
      <c r="C170" s="96">
        <f>0+SUM(C160:C169)</f>
        <v>463</v>
      </c>
      <c r="D170" s="60"/>
      <c r="E170" s="60"/>
    </row>
    <row r="172" spans="1:8" ht="13.5" thickBot="1"/>
    <row r="173" spans="1:8" ht="33.75" customHeight="1" thickBot="1">
      <c r="A173" s="541" t="s">
        <v>255</v>
      </c>
      <c r="B173" s="564"/>
      <c r="C173" s="542"/>
      <c r="D173" s="60"/>
      <c r="E173" s="60"/>
      <c r="F173" s="60"/>
      <c r="G173" s="60"/>
      <c r="H173" s="60"/>
    </row>
    <row r="174" spans="1:8" ht="30.75" thickBot="1">
      <c r="A174" s="125" t="s">
        <v>1041</v>
      </c>
      <c r="B174" s="126" t="s">
        <v>1042</v>
      </c>
      <c r="C174" s="126" t="s">
        <v>1032</v>
      </c>
      <c r="D174" s="60"/>
      <c r="E174" s="60"/>
      <c r="F174" s="60"/>
      <c r="G174" s="60"/>
      <c r="H174" s="60"/>
    </row>
    <row r="175" spans="1:8" ht="15.75" thickBot="1">
      <c r="A175" s="103" t="s">
        <v>1053</v>
      </c>
      <c r="B175" s="194">
        <v>6</v>
      </c>
      <c r="C175" s="194">
        <v>6</v>
      </c>
      <c r="D175" s="60"/>
      <c r="E175" s="60"/>
      <c r="F175" s="60"/>
      <c r="G175" s="60"/>
      <c r="H175" s="60"/>
    </row>
    <row r="176" spans="1:8" ht="30.75" thickBot="1">
      <c r="A176" s="103" t="s">
        <v>1054</v>
      </c>
      <c r="B176" s="194">
        <v>14</v>
      </c>
      <c r="C176" s="194">
        <v>14</v>
      </c>
      <c r="D176" s="60"/>
      <c r="E176" s="60"/>
      <c r="F176" s="60"/>
      <c r="G176" s="60"/>
      <c r="H176" s="60"/>
    </row>
    <row r="177" spans="1:8" ht="19.5" customHeight="1" thickBot="1">
      <c r="A177" s="103" t="s">
        <v>1055</v>
      </c>
      <c r="B177" s="194">
        <v>0</v>
      </c>
      <c r="C177" s="194">
        <v>0</v>
      </c>
      <c r="D177" s="60"/>
      <c r="E177" s="60"/>
      <c r="F177" s="60"/>
      <c r="G177" s="60"/>
      <c r="H177" s="60"/>
    </row>
    <row r="178" spans="1:8" ht="19.5" customHeight="1" thickBot="1">
      <c r="A178" s="103" t="s">
        <v>1056</v>
      </c>
      <c r="B178" s="194">
        <v>0</v>
      </c>
      <c r="C178" s="194">
        <v>0</v>
      </c>
      <c r="D178" s="60"/>
      <c r="E178" s="60"/>
      <c r="F178" s="60"/>
      <c r="G178" s="60"/>
      <c r="H178" s="60"/>
    </row>
    <row r="179" spans="1:8" ht="21" customHeight="1" thickBot="1">
      <c r="A179" s="497" t="s">
        <v>251</v>
      </c>
      <c r="B179" s="194"/>
      <c r="C179" s="194"/>
      <c r="D179" s="60"/>
      <c r="E179" s="60"/>
      <c r="F179" s="60"/>
      <c r="G179" s="60"/>
      <c r="H179" s="60"/>
    </row>
    <row r="180" spans="1:8" ht="30.75" thickBot="1">
      <c r="A180" s="103" t="s">
        <v>1057</v>
      </c>
      <c r="B180" s="194">
        <v>6</v>
      </c>
      <c r="C180" s="194">
        <v>6</v>
      </c>
      <c r="D180" s="60"/>
      <c r="E180" s="60"/>
      <c r="F180" s="60"/>
      <c r="G180" s="60"/>
      <c r="H180" s="60"/>
    </row>
    <row r="181" spans="1:8" ht="15.75" thickBot="1">
      <c r="A181" s="103" t="s">
        <v>1058</v>
      </c>
      <c r="B181" s="194">
        <v>9</v>
      </c>
      <c r="C181" s="194">
        <v>7</v>
      </c>
      <c r="D181" s="60"/>
      <c r="E181" s="60"/>
      <c r="F181" s="60"/>
      <c r="G181" s="60"/>
      <c r="H181" s="60"/>
    </row>
    <row r="182" spans="1:8" ht="30.75" thickBot="1">
      <c r="A182" s="103" t="s">
        <v>1059</v>
      </c>
      <c r="B182" s="194">
        <v>2</v>
      </c>
      <c r="C182" s="194">
        <v>2</v>
      </c>
      <c r="D182" s="60"/>
      <c r="E182" s="60"/>
      <c r="F182" s="60"/>
      <c r="G182" s="60"/>
      <c r="H182" s="60"/>
    </row>
    <row r="183" spans="1:8" ht="30.75" thickBot="1">
      <c r="A183" s="103" t="s">
        <v>1060</v>
      </c>
      <c r="B183" s="194">
        <v>26</v>
      </c>
      <c r="C183" s="194">
        <v>26</v>
      </c>
      <c r="D183" s="60"/>
      <c r="E183" s="60"/>
      <c r="F183" s="60"/>
      <c r="G183" s="60"/>
      <c r="H183" s="60"/>
    </row>
    <row r="184" spans="1:8" ht="18.75" customHeight="1" thickBot="1">
      <c r="A184" s="103" t="s">
        <v>1061</v>
      </c>
      <c r="B184" s="194">
        <v>0</v>
      </c>
      <c r="C184" s="194">
        <v>0</v>
      </c>
      <c r="D184" s="60"/>
      <c r="E184" s="60"/>
      <c r="F184" s="60"/>
      <c r="G184" s="60"/>
      <c r="H184" s="60"/>
    </row>
    <row r="185" spans="1:8" ht="18" customHeight="1" thickBot="1">
      <c r="A185" s="103" t="s">
        <v>1062</v>
      </c>
      <c r="B185" s="194">
        <v>0</v>
      </c>
      <c r="C185" s="194">
        <v>0</v>
      </c>
      <c r="D185" s="60"/>
      <c r="E185" s="60"/>
      <c r="F185" s="60"/>
      <c r="G185" s="60"/>
      <c r="H185" s="60"/>
    </row>
    <row r="186" spans="1:8" ht="18" customHeight="1" thickBot="1">
      <c r="A186" s="103" t="s">
        <v>1063</v>
      </c>
      <c r="B186" s="194">
        <v>0</v>
      </c>
      <c r="C186" s="194">
        <v>0</v>
      </c>
      <c r="D186" s="60"/>
      <c r="E186" s="60"/>
      <c r="F186" s="60"/>
      <c r="G186" s="60"/>
      <c r="H186" s="60"/>
    </row>
    <row r="187" spans="1:8" ht="15.75" thickBot="1">
      <c r="A187" s="225" t="s">
        <v>586</v>
      </c>
      <c r="B187" s="96">
        <f>0+SUM(B175:B186)</f>
        <v>63</v>
      </c>
      <c r="C187" s="96">
        <f>0+SUM(C175:C186)</f>
        <v>61</v>
      </c>
      <c r="D187" s="60"/>
      <c r="E187" s="60"/>
      <c r="F187" s="60"/>
      <c r="G187" s="60"/>
      <c r="H187" s="60"/>
    </row>
    <row r="188" spans="1:8">
      <c r="A188" s="60"/>
      <c r="B188" s="60"/>
      <c r="C188" s="60"/>
      <c r="D188" s="60"/>
      <c r="E188" s="60"/>
      <c r="F188" s="60"/>
      <c r="G188" s="60"/>
      <c r="H188" s="60"/>
    </row>
    <row r="189" spans="1:8" ht="13.5" thickBot="1">
      <c r="A189" s="60"/>
      <c r="B189" s="60"/>
      <c r="C189" s="60"/>
      <c r="D189" s="60"/>
      <c r="E189" s="60"/>
      <c r="F189" s="60"/>
      <c r="G189" s="60"/>
      <c r="H189" s="60"/>
    </row>
    <row r="190" spans="1:8" ht="19.5" thickBot="1">
      <c r="A190" s="105" t="s">
        <v>1064</v>
      </c>
      <c r="B190" s="60"/>
      <c r="C190" s="60"/>
      <c r="D190" s="60"/>
      <c r="E190" s="60"/>
      <c r="F190" s="60"/>
      <c r="G190" s="60"/>
      <c r="H190" s="60"/>
    </row>
    <row r="191" spans="1:8" ht="13.5" thickBot="1">
      <c r="A191" s="60"/>
      <c r="B191" s="60"/>
      <c r="C191" s="60"/>
      <c r="D191" s="60"/>
      <c r="E191" s="60"/>
      <c r="F191" s="60"/>
      <c r="G191" s="60"/>
      <c r="H191" s="60"/>
    </row>
    <row r="192" spans="1:8" ht="15.75" thickBot="1">
      <c r="A192" s="386" t="s">
        <v>1065</v>
      </c>
      <c r="B192" s="60"/>
      <c r="C192" s="60"/>
      <c r="D192" s="60"/>
      <c r="E192" s="60"/>
      <c r="F192" s="60"/>
      <c r="G192" s="60"/>
      <c r="H192" s="60"/>
    </row>
    <row r="193" spans="1:8" ht="18.75" customHeight="1">
      <c r="A193" s="60"/>
      <c r="B193" s="60"/>
      <c r="C193" s="60"/>
      <c r="D193" s="60"/>
      <c r="E193" s="60"/>
      <c r="F193" s="60"/>
      <c r="G193" s="60"/>
      <c r="H193" s="60"/>
    </row>
    <row r="194" spans="1:8" ht="22.5" customHeight="1" thickBot="1">
      <c r="A194" s="60"/>
      <c r="B194" s="60"/>
      <c r="C194" s="60"/>
      <c r="D194" s="60"/>
      <c r="E194" s="60"/>
      <c r="F194" s="60"/>
      <c r="G194" s="60"/>
      <c r="H194" s="60"/>
    </row>
    <row r="195" spans="1:8" ht="21" customHeight="1" thickBot="1">
      <c r="A195" s="565" t="s">
        <v>256</v>
      </c>
      <c r="B195" s="730"/>
      <c r="C195" s="730"/>
      <c r="D195" s="730"/>
      <c r="E195" s="730"/>
      <c r="F195" s="730"/>
      <c r="G195" s="730"/>
      <c r="H195" s="566"/>
    </row>
    <row r="196" spans="1:8">
      <c r="A196" s="969" t="s">
        <v>782</v>
      </c>
      <c r="B196" s="954" t="s">
        <v>1066</v>
      </c>
      <c r="C196" s="975" t="s">
        <v>1067</v>
      </c>
      <c r="D196" s="977" t="s">
        <v>1097</v>
      </c>
      <c r="E196" s="978"/>
      <c r="F196" s="978"/>
      <c r="G196" s="978"/>
      <c r="H196" s="979"/>
    </row>
    <row r="197" spans="1:8">
      <c r="A197" s="970"/>
      <c r="B197" s="954"/>
      <c r="C197" s="975"/>
      <c r="D197" s="980"/>
      <c r="E197" s="981"/>
      <c r="F197" s="981"/>
      <c r="G197" s="981"/>
      <c r="H197" s="982"/>
    </row>
    <row r="198" spans="1:8">
      <c r="A198" s="970"/>
      <c r="B198" s="954"/>
      <c r="C198" s="975"/>
      <c r="D198" s="980"/>
      <c r="E198" s="981"/>
      <c r="F198" s="981"/>
      <c r="G198" s="981"/>
      <c r="H198" s="982"/>
    </row>
    <row r="199" spans="1:8">
      <c r="A199" s="970"/>
      <c r="B199" s="954"/>
      <c r="C199" s="975"/>
      <c r="D199" s="980"/>
      <c r="E199" s="981"/>
      <c r="F199" s="981"/>
      <c r="G199" s="981"/>
      <c r="H199" s="982"/>
    </row>
    <row r="200" spans="1:8">
      <c r="A200" s="970"/>
      <c r="B200" s="954"/>
      <c r="C200" s="975"/>
      <c r="D200" s="980"/>
      <c r="E200" s="981"/>
      <c r="F200" s="981"/>
      <c r="G200" s="981"/>
      <c r="H200" s="982"/>
    </row>
    <row r="201" spans="1:8" ht="13.5" thickBot="1">
      <c r="A201" s="970"/>
      <c r="B201" s="954"/>
      <c r="C201" s="975"/>
      <c r="D201" s="983"/>
      <c r="E201" s="984"/>
      <c r="F201" s="984"/>
      <c r="G201" s="984"/>
      <c r="H201" s="985"/>
    </row>
    <row r="202" spans="1:8" ht="60.75" thickBot="1">
      <c r="A202" s="971"/>
      <c r="B202" s="974"/>
      <c r="C202" s="949"/>
      <c r="D202" s="144" t="s">
        <v>1069</v>
      </c>
      <c r="E202" s="350" t="s">
        <v>1070</v>
      </c>
      <c r="F202" s="340" t="s">
        <v>1071</v>
      </c>
      <c r="G202" s="148" t="s">
        <v>1072</v>
      </c>
      <c r="H202" s="35" t="s">
        <v>1073</v>
      </c>
    </row>
    <row r="203" spans="1:8" ht="30.75" thickBot="1">
      <c r="A203" s="40" t="s">
        <v>1074</v>
      </c>
      <c r="B203" s="210">
        <v>2</v>
      </c>
      <c r="C203" s="42">
        <v>21</v>
      </c>
      <c r="D203" s="42">
        <v>0</v>
      </c>
      <c r="E203" s="391">
        <v>21</v>
      </c>
      <c r="F203" s="250">
        <v>0</v>
      </c>
      <c r="G203" s="210">
        <v>0</v>
      </c>
      <c r="H203" s="42">
        <v>0</v>
      </c>
    </row>
    <row r="204" spans="1:8" ht="30.75" thickBot="1">
      <c r="A204" s="40" t="s">
        <v>1075</v>
      </c>
      <c r="B204" s="210">
        <v>1</v>
      </c>
      <c r="C204" s="42">
        <v>7</v>
      </c>
      <c r="D204" s="42">
        <v>0</v>
      </c>
      <c r="E204" s="373">
        <v>7</v>
      </c>
      <c r="F204" s="250">
        <v>0</v>
      </c>
      <c r="G204" s="210">
        <v>0</v>
      </c>
      <c r="H204" s="42">
        <v>0</v>
      </c>
    </row>
    <row r="205" spans="1:8" ht="24.75" customHeight="1" thickBot="1">
      <c r="A205" s="40" t="s">
        <v>783</v>
      </c>
      <c r="B205" s="206">
        <v>0</v>
      </c>
      <c r="C205" s="167">
        <v>0</v>
      </c>
      <c r="D205" s="167">
        <v>0</v>
      </c>
      <c r="E205" s="392">
        <v>0</v>
      </c>
      <c r="F205" s="250">
        <v>0</v>
      </c>
      <c r="G205" s="206">
        <v>0</v>
      </c>
      <c r="H205" s="167">
        <v>0</v>
      </c>
    </row>
    <row r="206" spans="1:8" ht="24.75" customHeight="1" thickBot="1">
      <c r="A206" s="40" t="s">
        <v>784</v>
      </c>
      <c r="B206" s="349">
        <v>0</v>
      </c>
      <c r="C206" s="349">
        <v>0</v>
      </c>
      <c r="D206" s="349">
        <v>0</v>
      </c>
      <c r="E206" s="349">
        <v>0</v>
      </c>
      <c r="F206" s="349">
        <v>0</v>
      </c>
      <c r="G206" s="349">
        <v>0</v>
      </c>
      <c r="H206" s="349">
        <v>0</v>
      </c>
    </row>
    <row r="207" spans="1:8" ht="34.5" customHeight="1" thickBot="1">
      <c r="A207" s="387" t="s">
        <v>1076</v>
      </c>
      <c r="B207" s="474"/>
      <c r="C207" s="250">
        <v>0</v>
      </c>
      <c r="D207" s="250">
        <v>0</v>
      </c>
      <c r="E207" s="393">
        <v>0</v>
      </c>
      <c r="F207" s="394">
        <v>0</v>
      </c>
      <c r="G207" s="250">
        <v>0</v>
      </c>
      <c r="H207" s="250">
        <v>0</v>
      </c>
    </row>
    <row r="208" spans="1:8" ht="23.25" customHeight="1" thickBot="1">
      <c r="A208" s="319" t="s">
        <v>785</v>
      </c>
      <c r="B208" s="250"/>
      <c r="C208" s="42"/>
      <c r="D208" s="333">
        <v>0</v>
      </c>
      <c r="E208" s="250">
        <v>0</v>
      </c>
      <c r="F208" s="303">
        <v>0</v>
      </c>
      <c r="G208" s="210">
        <v>0</v>
      </c>
      <c r="H208" s="42">
        <v>0</v>
      </c>
    </row>
    <row r="209" spans="1:8" ht="21" customHeight="1" thickBot="1">
      <c r="A209" s="319" t="s">
        <v>786</v>
      </c>
      <c r="B209" s="250">
        <v>1</v>
      </c>
      <c r="C209" s="42">
        <v>48</v>
      </c>
      <c r="D209" s="333">
        <v>0</v>
      </c>
      <c r="E209" s="250">
        <v>48</v>
      </c>
      <c r="F209" s="303">
        <v>0</v>
      </c>
      <c r="G209" s="210">
        <v>0</v>
      </c>
      <c r="H209" s="42">
        <v>0</v>
      </c>
    </row>
    <row r="210" spans="1:8" ht="21" customHeight="1" thickBot="1">
      <c r="A210" s="351" t="s">
        <v>1077</v>
      </c>
      <c r="B210" s="395">
        <v>0</v>
      </c>
      <c r="C210" s="42">
        <v>0</v>
      </c>
      <c r="D210" s="333">
        <v>0</v>
      </c>
      <c r="E210" s="250">
        <v>0</v>
      </c>
      <c r="F210" s="303">
        <v>0</v>
      </c>
      <c r="G210" s="210">
        <v>0</v>
      </c>
      <c r="H210" s="42">
        <v>0</v>
      </c>
    </row>
    <row r="211" spans="1:8" ht="24.75" customHeight="1" thickBot="1">
      <c r="A211" s="351" t="s">
        <v>1078</v>
      </c>
      <c r="B211" s="395">
        <v>0</v>
      </c>
      <c r="C211" s="42">
        <v>0</v>
      </c>
      <c r="D211" s="333">
        <v>0</v>
      </c>
      <c r="E211" s="250">
        <v>0</v>
      </c>
      <c r="F211" s="303">
        <v>0</v>
      </c>
      <c r="G211" s="210">
        <v>0</v>
      </c>
      <c r="H211" s="42">
        <v>0</v>
      </c>
    </row>
    <row r="212" spans="1:8" ht="24" customHeight="1" thickBot="1">
      <c r="A212" s="351" t="s">
        <v>854</v>
      </c>
      <c r="B212" s="252">
        <v>0</v>
      </c>
      <c r="C212" s="314">
        <v>0</v>
      </c>
      <c r="D212" s="396">
        <v>0</v>
      </c>
      <c r="E212" s="250">
        <v>0</v>
      </c>
      <c r="F212" s="303">
        <v>0</v>
      </c>
      <c r="G212" s="210">
        <v>0</v>
      </c>
      <c r="H212" s="42">
        <v>0</v>
      </c>
    </row>
    <row r="213" spans="1:8" ht="24" customHeight="1" thickBot="1">
      <c r="A213" s="384" t="s">
        <v>528</v>
      </c>
      <c r="B213" s="301">
        <f>0+SUM(B203:B212)</f>
        <v>4</v>
      </c>
      <c r="C213" s="301">
        <f t="shared" ref="C213:H213" si="1">0+SUM(C203:C212)</f>
        <v>76</v>
      </c>
      <c r="D213" s="301">
        <f t="shared" si="1"/>
        <v>0</v>
      </c>
      <c r="E213" s="301">
        <f t="shared" si="1"/>
        <v>76</v>
      </c>
      <c r="F213" s="301">
        <f t="shared" si="1"/>
        <v>0</v>
      </c>
      <c r="G213" s="301">
        <f t="shared" si="1"/>
        <v>0</v>
      </c>
      <c r="H213" s="301">
        <f t="shared" si="1"/>
        <v>0</v>
      </c>
    </row>
    <row r="214" spans="1:8">
      <c r="A214" s="60"/>
      <c r="B214" s="60"/>
      <c r="C214" s="60"/>
      <c r="D214" s="60"/>
      <c r="E214" s="60"/>
      <c r="F214" s="60"/>
      <c r="G214" s="60"/>
      <c r="H214" s="60"/>
    </row>
    <row r="215" spans="1:8" ht="13.5" thickBot="1">
      <c r="A215" s="60"/>
      <c r="B215" s="60"/>
      <c r="C215" s="60"/>
      <c r="D215" s="60"/>
      <c r="E215" s="60"/>
      <c r="F215" s="60"/>
      <c r="G215" s="60"/>
      <c r="H215" s="60"/>
    </row>
    <row r="216" spans="1:8" ht="16.5" thickBot="1">
      <c r="A216" s="378" t="s">
        <v>1098</v>
      </c>
      <c r="B216" s="60"/>
      <c r="C216" s="60"/>
      <c r="D216" s="60"/>
      <c r="E216" s="60"/>
      <c r="F216" s="60"/>
      <c r="G216" s="60"/>
      <c r="H216" s="60"/>
    </row>
    <row r="217" spans="1:8" ht="15.75" thickBot="1">
      <c r="A217" s="388"/>
      <c r="B217" s="60"/>
      <c r="C217" s="60"/>
      <c r="D217" s="60"/>
      <c r="E217" s="60"/>
      <c r="F217" s="60"/>
      <c r="G217" s="60"/>
      <c r="H217" s="60"/>
    </row>
    <row r="218" spans="1:8" ht="22.5" customHeight="1" thickBot="1">
      <c r="A218" s="652" t="s">
        <v>257</v>
      </c>
      <c r="B218" s="653"/>
      <c r="C218" s="653"/>
      <c r="D218" s="653"/>
      <c r="E218" s="653"/>
      <c r="F218" s="653"/>
      <c r="G218" s="653"/>
      <c r="H218" s="662"/>
    </row>
    <row r="219" spans="1:8">
      <c r="A219" s="950" t="s">
        <v>1103</v>
      </c>
      <c r="B219" s="944" t="s">
        <v>1099</v>
      </c>
      <c r="C219" s="947" t="s">
        <v>1067</v>
      </c>
      <c r="D219" s="958" t="s">
        <v>1068</v>
      </c>
      <c r="E219" s="959"/>
      <c r="F219" s="959"/>
      <c r="G219" s="959"/>
      <c r="H219" s="960"/>
    </row>
    <row r="220" spans="1:8">
      <c r="A220" s="951"/>
      <c r="B220" s="945"/>
      <c r="C220" s="948"/>
      <c r="D220" s="961"/>
      <c r="E220" s="962"/>
      <c r="F220" s="962"/>
      <c r="G220" s="962"/>
      <c r="H220" s="631"/>
    </row>
    <row r="221" spans="1:8" ht="13.5" thickBot="1">
      <c r="A221" s="951"/>
      <c r="B221" s="945"/>
      <c r="C221" s="948"/>
      <c r="D221" s="963"/>
      <c r="E221" s="964"/>
      <c r="F221" s="964"/>
      <c r="G221" s="964"/>
      <c r="H221" s="632"/>
    </row>
    <row r="222" spans="1:8" ht="60.75" thickBot="1">
      <c r="A222" s="952"/>
      <c r="B222" s="946"/>
      <c r="C222" s="949"/>
      <c r="D222" s="35" t="s">
        <v>1069</v>
      </c>
      <c r="E222" s="389" t="s">
        <v>1100</v>
      </c>
      <c r="F222" s="389" t="s">
        <v>1071</v>
      </c>
      <c r="G222" s="35" t="s">
        <v>1072</v>
      </c>
      <c r="H222" s="35" t="s">
        <v>1073</v>
      </c>
    </row>
    <row r="223" spans="1:8" ht="15.75" thickBot="1">
      <c r="A223" s="52" t="s">
        <v>1101</v>
      </c>
      <c r="B223" s="210">
        <v>0</v>
      </c>
      <c r="C223" s="42">
        <v>0</v>
      </c>
      <c r="D223" s="42">
        <v>0</v>
      </c>
      <c r="E223" s="210">
        <v>0</v>
      </c>
      <c r="F223" s="210">
        <v>0</v>
      </c>
      <c r="G223" s="42">
        <v>0</v>
      </c>
      <c r="H223" s="42">
        <v>0</v>
      </c>
    </row>
    <row r="224" spans="1:8" ht="15.75" thickBot="1">
      <c r="A224" s="52" t="s">
        <v>1102</v>
      </c>
      <c r="B224" s="210">
        <v>0</v>
      </c>
      <c r="C224" s="42">
        <v>0</v>
      </c>
      <c r="D224" s="42">
        <v>0</v>
      </c>
      <c r="E224" s="210">
        <v>0</v>
      </c>
      <c r="F224" s="210">
        <v>0</v>
      </c>
      <c r="G224" s="42">
        <v>0</v>
      </c>
      <c r="H224" s="42">
        <v>0</v>
      </c>
    </row>
    <row r="225" spans="1:8" ht="16.5" thickBot="1">
      <c r="A225" s="384" t="s">
        <v>528</v>
      </c>
      <c r="B225" s="301">
        <f>0+SUM(B223:B224)</f>
        <v>0</v>
      </c>
      <c r="C225" s="301">
        <f t="shared" ref="C225:H225" si="2">0+SUM(C223:C224)</f>
        <v>0</v>
      </c>
      <c r="D225" s="301">
        <f t="shared" si="2"/>
        <v>0</v>
      </c>
      <c r="E225" s="301">
        <f t="shared" si="2"/>
        <v>0</v>
      </c>
      <c r="F225" s="301">
        <f t="shared" si="2"/>
        <v>0</v>
      </c>
      <c r="G225" s="301">
        <f t="shared" si="2"/>
        <v>0</v>
      </c>
      <c r="H225" s="301">
        <f t="shared" si="2"/>
        <v>0</v>
      </c>
    </row>
    <row r="226" spans="1:8">
      <c r="A226" s="60"/>
      <c r="B226" s="60"/>
      <c r="C226" s="60"/>
      <c r="D226" s="60"/>
      <c r="E226" s="60"/>
      <c r="F226" s="60"/>
      <c r="G226" s="60"/>
      <c r="H226" s="60"/>
    </row>
    <row r="227" spans="1:8" ht="13.5" thickBot="1">
      <c r="A227" s="60"/>
      <c r="B227" s="60"/>
      <c r="C227" s="60"/>
      <c r="D227" s="60"/>
      <c r="E227" s="60"/>
      <c r="F227" s="60"/>
      <c r="G227" s="60"/>
      <c r="H227" s="60"/>
    </row>
    <row r="228" spans="1:8" ht="16.5" thickBot="1">
      <c r="A228" s="378" t="s">
        <v>1104</v>
      </c>
      <c r="B228" s="60"/>
      <c r="C228" s="60"/>
      <c r="D228" s="60"/>
      <c r="E228" s="60"/>
      <c r="F228" s="60"/>
      <c r="G228" s="60"/>
      <c r="H228" s="60"/>
    </row>
    <row r="229" spans="1:8" ht="13.5" thickBot="1">
      <c r="A229" s="60"/>
      <c r="B229" s="60"/>
      <c r="C229" s="60"/>
      <c r="D229" s="60"/>
      <c r="E229" s="60"/>
      <c r="F229" s="60"/>
      <c r="G229" s="60"/>
      <c r="H229" s="60"/>
    </row>
    <row r="230" spans="1:8" ht="24.75" customHeight="1" thickBot="1">
      <c r="A230" s="613" t="s">
        <v>260</v>
      </c>
      <c r="B230" s="614"/>
      <c r="C230" s="614"/>
      <c r="D230" s="614"/>
      <c r="E230" s="614"/>
      <c r="F230" s="614"/>
      <c r="G230" s="614"/>
      <c r="H230" s="615"/>
    </row>
    <row r="231" spans="1:8">
      <c r="A231" s="957" t="s">
        <v>1108</v>
      </c>
      <c r="B231" s="954" t="s">
        <v>1109</v>
      </c>
      <c r="C231" s="948" t="s">
        <v>1067</v>
      </c>
      <c r="D231" s="965" t="s">
        <v>1068</v>
      </c>
      <c r="E231" s="966"/>
      <c r="F231" s="966"/>
      <c r="G231" s="966"/>
      <c r="H231" s="967"/>
    </row>
    <row r="232" spans="1:8">
      <c r="A232" s="819"/>
      <c r="B232" s="954"/>
      <c r="C232" s="948"/>
      <c r="D232" s="961"/>
      <c r="E232" s="962"/>
      <c r="F232" s="962"/>
      <c r="G232" s="962"/>
      <c r="H232" s="967"/>
    </row>
    <row r="233" spans="1:8" ht="13.5" thickBot="1">
      <c r="A233" s="819"/>
      <c r="B233" s="954"/>
      <c r="C233" s="948"/>
      <c r="D233" s="963"/>
      <c r="E233" s="964"/>
      <c r="F233" s="964"/>
      <c r="G233" s="964"/>
      <c r="H233" s="968"/>
    </row>
    <row r="234" spans="1:8" ht="60.75" thickBot="1">
      <c r="A234" s="820"/>
      <c r="B234" s="955"/>
      <c r="C234" s="956"/>
      <c r="D234" s="147" t="s">
        <v>1069</v>
      </c>
      <c r="E234" s="390" t="s">
        <v>1105</v>
      </c>
      <c r="F234" s="390" t="s">
        <v>1071</v>
      </c>
      <c r="G234" s="147" t="s">
        <v>1072</v>
      </c>
      <c r="H234" s="126" t="s">
        <v>1073</v>
      </c>
    </row>
    <row r="235" spans="1:8" ht="15.75" thickBot="1">
      <c r="A235" s="52" t="s">
        <v>1106</v>
      </c>
      <c r="B235" s="210">
        <v>12</v>
      </c>
      <c r="C235" s="42">
        <v>6</v>
      </c>
      <c r="D235" s="42">
        <v>0</v>
      </c>
      <c r="E235" s="210">
        <v>12</v>
      </c>
      <c r="F235" s="210">
        <v>0</v>
      </c>
      <c r="G235" s="42">
        <v>0</v>
      </c>
      <c r="H235" s="42">
        <v>0</v>
      </c>
    </row>
    <row r="236" spans="1:8" ht="15.75" thickBot="1">
      <c r="A236" s="52" t="s">
        <v>1107</v>
      </c>
      <c r="B236" s="210">
        <v>0</v>
      </c>
      <c r="C236" s="42">
        <v>0</v>
      </c>
      <c r="D236" s="42">
        <v>0</v>
      </c>
      <c r="E236" s="210">
        <v>0</v>
      </c>
      <c r="F236" s="210">
        <v>0</v>
      </c>
      <c r="G236" s="42">
        <v>0</v>
      </c>
      <c r="H236" s="42">
        <v>0</v>
      </c>
    </row>
    <row r="237" spans="1:8" ht="15.75" thickBot="1">
      <c r="A237" s="52" t="s">
        <v>561</v>
      </c>
      <c r="B237" s="210">
        <v>0</v>
      </c>
      <c r="C237" s="42">
        <v>0</v>
      </c>
      <c r="D237" s="42">
        <v>0</v>
      </c>
      <c r="E237" s="210">
        <v>0</v>
      </c>
      <c r="F237" s="210">
        <v>0</v>
      </c>
      <c r="G237" s="42">
        <v>0</v>
      </c>
      <c r="H237" s="42">
        <v>0</v>
      </c>
    </row>
    <row r="238" spans="1:8" ht="16.5" thickBot="1">
      <c r="A238" s="384" t="s">
        <v>528</v>
      </c>
      <c r="B238" s="301">
        <f>0+SUM(B235:B237)</f>
        <v>12</v>
      </c>
      <c r="C238" s="301">
        <f t="shared" ref="C238:H238" si="3">0+SUM(C235:C237)</f>
        <v>6</v>
      </c>
      <c r="D238" s="301">
        <f t="shared" si="3"/>
        <v>0</v>
      </c>
      <c r="E238" s="301">
        <f t="shared" si="3"/>
        <v>12</v>
      </c>
      <c r="F238" s="301">
        <f t="shared" si="3"/>
        <v>0</v>
      </c>
      <c r="G238" s="301">
        <f t="shared" si="3"/>
        <v>0</v>
      </c>
      <c r="H238" s="301">
        <f t="shared" si="3"/>
        <v>0</v>
      </c>
    </row>
    <row r="241" spans="1:6" ht="15">
      <c r="A241" s="531"/>
      <c r="B241" s="531"/>
      <c r="C241" s="531"/>
    </row>
    <row r="242" spans="1:6">
      <c r="A242" s="532"/>
      <c r="B242" s="532"/>
      <c r="C242" s="532"/>
    </row>
    <row r="243" spans="1:6">
      <c r="A243" s="532"/>
      <c r="B243" s="532"/>
      <c r="C243" s="532"/>
      <c r="F243" s="484"/>
    </row>
    <row r="244" spans="1:6" ht="27" customHeight="1">
      <c r="A244" s="532"/>
      <c r="B244" s="532"/>
      <c r="C244" s="532"/>
    </row>
    <row r="245" spans="1:6" ht="24" customHeight="1">
      <c r="A245" s="532"/>
      <c r="B245" s="532"/>
      <c r="C245" s="532"/>
    </row>
    <row r="246" spans="1:6" ht="34.5" customHeight="1">
      <c r="A246" s="532"/>
      <c r="B246" s="532"/>
      <c r="C246" s="532"/>
    </row>
    <row r="247" spans="1:6">
      <c r="A247" s="532"/>
      <c r="B247" s="532"/>
      <c r="C247" s="532"/>
    </row>
    <row r="248" spans="1:6">
      <c r="A248" s="532"/>
      <c r="B248" s="532"/>
      <c r="C248" s="532"/>
    </row>
    <row r="249" spans="1:6">
      <c r="A249" s="532"/>
      <c r="B249" s="532"/>
      <c r="C249" s="532"/>
    </row>
    <row r="250" spans="1:6">
      <c r="A250" s="532"/>
      <c r="B250" s="532"/>
      <c r="C250" s="532"/>
    </row>
    <row r="251" spans="1:6">
      <c r="A251" s="532"/>
      <c r="B251" s="532"/>
      <c r="C251" s="532"/>
    </row>
    <row r="252" spans="1:6" ht="21.75" customHeight="1">
      <c r="A252" s="532"/>
      <c r="B252" s="532"/>
      <c r="C252" s="532"/>
    </row>
  </sheetData>
  <sheetProtection password="DA4D" sheet="1"/>
  <customSheetViews>
    <customSheetView guid="{F468578F-E225-4249-909F-0B439BA412C2}" showRuler="0">
      <pageMargins left="0.75" right="0.75" top="1" bottom="1" header="0.5" footer="0.5"/>
      <headerFooter alignWithMargins="0"/>
    </customSheetView>
  </customSheetViews>
  <mergeCells count="43">
    <mergeCell ref="A4:C4"/>
    <mergeCell ref="B1:H1"/>
    <mergeCell ref="A18:F18"/>
    <mergeCell ref="A19:A20"/>
    <mergeCell ref="B19:F19"/>
    <mergeCell ref="A13:C13"/>
    <mergeCell ref="A40:B40"/>
    <mergeCell ref="A29:F29"/>
    <mergeCell ref="D196:H201"/>
    <mergeCell ref="A51:B51"/>
    <mergeCell ref="A59:B59"/>
    <mergeCell ref="A68:B68"/>
    <mergeCell ref="B69:B70"/>
    <mergeCell ref="A69:A70"/>
    <mergeCell ref="A95:B95"/>
    <mergeCell ref="A124:C124"/>
    <mergeCell ref="A105:B105"/>
    <mergeCell ref="A114:B114"/>
    <mergeCell ref="A143:E143"/>
    <mergeCell ref="A142:E142"/>
    <mergeCell ref="A125:A126"/>
    <mergeCell ref="B125:C125"/>
    <mergeCell ref="A84:F84"/>
    <mergeCell ref="A85:A86"/>
    <mergeCell ref="B85:F85"/>
    <mergeCell ref="B231:B234"/>
    <mergeCell ref="C231:C234"/>
    <mergeCell ref="A231:A234"/>
    <mergeCell ref="A195:H195"/>
    <mergeCell ref="D219:H221"/>
    <mergeCell ref="D231:H233"/>
    <mergeCell ref="A196:A202"/>
    <mergeCell ref="A144:A145"/>
    <mergeCell ref="B144:E144"/>
    <mergeCell ref="A158:C158"/>
    <mergeCell ref="B196:B202"/>
    <mergeCell ref="C196:C202"/>
    <mergeCell ref="A173:C173"/>
    <mergeCell ref="A230:H230"/>
    <mergeCell ref="A218:H218"/>
    <mergeCell ref="B219:B222"/>
    <mergeCell ref="C219:C222"/>
    <mergeCell ref="A219:A222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Interno o CSR</vt:lpstr>
      <vt:lpstr>KORISNICI</vt:lpstr>
      <vt:lpstr>USLUGE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WindowsXP</cp:lastModifiedBy>
  <dcterms:created xsi:type="dcterms:W3CDTF">2011-12-06T09:48:11Z</dcterms:created>
  <dcterms:modified xsi:type="dcterms:W3CDTF">2012-03-01T14:01:06Z</dcterms:modified>
</cp:coreProperties>
</file>